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00" windowHeight="7665" activeTab="0"/>
  </bookViews>
  <sheets>
    <sheet name="JUTE &amp; MESTA" sheetId="1" r:id="rId1"/>
  </sheets>
  <definedNames>
    <definedName name="_xlnm.Print_Area" localSheetId="0">'JUTE &amp; MESTA'!$A$46:$Q$65</definedName>
  </definedNames>
  <calcPr fullCalcOnLoad="1"/>
</workbook>
</file>

<file path=xl/sharedStrings.xml><?xml version="1.0" encoding="utf-8"?>
<sst xmlns="http://schemas.openxmlformats.org/spreadsheetml/2006/main" count="121" uniqueCount="46">
  <si>
    <t>Area in Lakh ha.</t>
  </si>
  <si>
    <t xml:space="preserve"> (DES)</t>
  </si>
  <si>
    <t>Assam</t>
  </si>
  <si>
    <t>West Bengal</t>
  </si>
  <si>
    <t xml:space="preserve"> Total</t>
  </si>
  <si>
    <t>Normal Area</t>
  </si>
  <si>
    <t>Crop
 Condition</t>
  </si>
  <si>
    <t xml:space="preserve"> DES -Directorate of Economics &amp; Statistics,</t>
  </si>
  <si>
    <t>SDA -State Directorate of Agriculture,</t>
  </si>
  <si>
    <t>Meghalaya</t>
  </si>
  <si>
    <t>Nagaland</t>
  </si>
  <si>
    <t>Tripura</t>
  </si>
  <si>
    <t>Directorate of Jute Development , Government of India, Kolkata</t>
  </si>
  <si>
    <t>State</t>
  </si>
  <si>
    <t>Crop:-</t>
  </si>
  <si>
    <t>Jute</t>
  </si>
  <si>
    <t>Target Area</t>
  </si>
  <si>
    <t xml:space="preserve">Normal Area of  </t>
  </si>
  <si>
    <t xml:space="preserve">        Area covered (SDA)</t>
  </si>
  <si>
    <t>(SDA)</t>
  </si>
  <si>
    <t xml:space="preserve">Corresponding </t>
  </si>
  <si>
    <t xml:space="preserve">Normal of </t>
  </si>
  <si>
    <t>Week</t>
  </si>
  <si>
    <t>Bihar</t>
  </si>
  <si>
    <t>Odisha</t>
  </si>
  <si>
    <t>Others</t>
  </si>
  <si>
    <t>NR=Not Reported</t>
  </si>
  <si>
    <t>Mesta</t>
  </si>
  <si>
    <t>Andhra Pradesh</t>
  </si>
  <si>
    <t xml:space="preserve">Tripura </t>
  </si>
  <si>
    <t>Crop Condition: Normal (N), Satisfactory (S), Poor (P)</t>
  </si>
  <si>
    <t>Raw Jute (Jute + Mesta)</t>
  </si>
  <si>
    <t>(Area in lakh ha)</t>
  </si>
  <si>
    <t>Raw Jute</t>
  </si>
  <si>
    <t>Summery of Jute &amp; Mesta</t>
  </si>
  <si>
    <t>2022-23</t>
  </si>
  <si>
    <t xml:space="preserve">   Difference in Area coverage (2022) with</t>
  </si>
  <si>
    <t>Corre. week</t>
  </si>
  <si>
    <t>Sl.No.</t>
  </si>
  <si>
    <t>Normal Area = Five years average (2016-17 to 2020-21)</t>
  </si>
  <si>
    <t>Crop condition: Normal (N), Satisfactory (S), Poor (P)</t>
  </si>
  <si>
    <t xml:space="preserve"> </t>
  </si>
  <si>
    <t>********</t>
  </si>
  <si>
    <t>N</t>
  </si>
  <si>
    <t>All India Area Coverage, Crop Condition and Prospect  of Jute/Mesta during crop season of 2022-23 for week ending  21.09.2022</t>
  </si>
  <si>
    <t xml:space="preserve">Harvesting </t>
  </si>
</sst>
</file>

<file path=xl/styles.xml><?xml version="1.0" encoding="utf-8"?>
<styleSheet xmlns="http://schemas.openxmlformats.org/spreadsheetml/2006/main">
  <numFmts count="6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रु&quot;\ #,##0_);\(&quot;रु&quot;\ #,##0\)"/>
    <numFmt numFmtId="189" formatCode="&quot;रु&quot;\ #,##0_);[Red]\(&quot;रु&quot;\ #,##0\)"/>
    <numFmt numFmtId="190" formatCode="&quot;रु&quot;\ #,##0.00_);\(&quot;रु&quot;\ #,##0.00\)"/>
    <numFmt numFmtId="191" formatCode="&quot;रु&quot;\ #,##0.00_);[Red]\(&quot;रु&quot;\ #,##0.00\)"/>
    <numFmt numFmtId="192" formatCode="_(&quot;रु&quot;\ * #,##0_);_(&quot;रु&quot;\ * \(#,##0\);_(&quot;रु&quot;\ * &quot;-&quot;_);_(@_)"/>
    <numFmt numFmtId="193" formatCode="_(&quot;रु&quot;\ * #,##0.00_);_(&quot;रु&quot;\ * \(#,##0.00\);_(&quot;रु&quot;\ * &quot;-&quot;??_);_(@_)"/>
    <numFmt numFmtId="194" formatCode="&quot;টা&quot;\ #,##0_);\(&quot;টা&quot;\ #,##0\)"/>
    <numFmt numFmtId="195" formatCode="&quot;টা&quot;\ #,##0_);[Red]\(&quot;টা&quot;\ #,##0\)"/>
    <numFmt numFmtId="196" formatCode="&quot;টা&quot;\ #,##0.00_);\(&quot;টা&quot;\ #,##0.00\)"/>
    <numFmt numFmtId="197" formatCode="&quot;টা&quot;\ #,##0.00_);[Red]\(&quot;টা&quot;\ #,##0.00\)"/>
    <numFmt numFmtId="198" formatCode="_(&quot;টা&quot;\ * #,##0_);_(&quot;টা&quot;\ * \(#,##0\);_(&quot;টা&quot;\ * &quot;-&quot;_);_(@_)"/>
    <numFmt numFmtId="199" formatCode="_(&quot;টা&quot;\ * #,##0.00_);_(&quot;টা&quot;\ * \(#,##0.00\);_(&quot;টা&quot;\ * &quot;-&quot;??_);_(@_)"/>
    <numFmt numFmtId="200" formatCode="&quot;Rs.&quot;\ #,##0;&quot;Rs.&quot;\ \-#,##0"/>
    <numFmt numFmtId="201" formatCode="&quot;Rs.&quot;\ #,##0;[Red]&quot;Rs.&quot;\ \-#,##0"/>
    <numFmt numFmtId="202" formatCode="&quot;Rs.&quot;\ #,##0.00;&quot;Rs.&quot;\ \-#,##0.00"/>
    <numFmt numFmtId="203" formatCode="&quot;Rs.&quot;\ #,##0.00;[Red]&quot;Rs.&quot;\ \-#,##0.00"/>
    <numFmt numFmtId="204" formatCode="_ &quot;Rs.&quot;\ * #,##0_ ;_ &quot;Rs.&quot;\ * \-#,##0_ ;_ &quot;Rs.&quot;\ * &quot;-&quot;_ ;_ @_ "/>
    <numFmt numFmtId="205" formatCode="_ &quot;Rs.&quot;\ * #,##0.00_ ;_ &quot;Rs.&quot;\ * \-#,##0.00_ ;_ &quot;Rs.&quot;\ * &quot;-&quot;??_ ;_ @_ "/>
    <numFmt numFmtId="206" formatCode="0.0"/>
    <numFmt numFmtId="207" formatCode="0.0000"/>
    <numFmt numFmtId="208" formatCode="0.000"/>
    <numFmt numFmtId="209" formatCode="0.00000"/>
    <numFmt numFmtId="210" formatCode="_(&quot;$&quot;* #,##0.000_);_(&quot;$&quot;* \(#,##0.000\);_(&quot;$&quot;* &quot;-&quot;??_);_(@_)"/>
    <numFmt numFmtId="211" formatCode="0.000000"/>
    <numFmt numFmtId="212" formatCode="0.00000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57" applyFont="1" applyAlignment="1">
      <alignment horizontal="center"/>
      <protection/>
    </xf>
    <xf numFmtId="0" fontId="5" fillId="0" borderId="10" xfId="57" applyFont="1" applyBorder="1" applyAlignment="1">
      <alignment horizontal="center"/>
      <protection/>
    </xf>
    <xf numFmtId="0" fontId="3" fillId="0" borderId="11" xfId="57" applyFont="1" applyBorder="1" applyAlignment="1">
      <alignment horizontal="center"/>
      <protection/>
    </xf>
    <xf numFmtId="0" fontId="4" fillId="0" borderId="12" xfId="57" applyFont="1" applyBorder="1">
      <alignment/>
      <protection/>
    </xf>
    <xf numFmtId="0" fontId="3" fillId="0" borderId="13" xfId="57" applyFont="1" applyBorder="1" applyAlignment="1">
      <alignment horizontal="center"/>
      <protection/>
    </xf>
    <xf numFmtId="0" fontId="3" fillId="0" borderId="13" xfId="57" applyFont="1" applyBorder="1">
      <alignment/>
      <protection/>
    </xf>
    <xf numFmtId="0" fontId="3" fillId="0" borderId="0" xfId="57" applyFont="1">
      <alignment/>
      <protection/>
    </xf>
    <xf numFmtId="0" fontId="3" fillId="0" borderId="0" xfId="57" applyFont="1" applyBorder="1">
      <alignment/>
      <protection/>
    </xf>
    <xf numFmtId="0" fontId="4" fillId="0" borderId="0" xfId="57" applyFont="1">
      <alignment/>
      <protection/>
    </xf>
    <xf numFmtId="0" fontId="4" fillId="0" borderId="0" xfId="57" applyFont="1" applyBorder="1" applyAlignment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14" xfId="57" applyFont="1" applyBorder="1">
      <alignment/>
      <protection/>
    </xf>
    <xf numFmtId="0" fontId="3" fillId="0" borderId="0" xfId="57" applyFont="1" applyBorder="1" applyAlignment="1">
      <alignment vertical="center"/>
      <protection/>
    </xf>
    <xf numFmtId="0" fontId="44" fillId="0" borderId="0" xfId="57" applyFont="1" applyBorder="1">
      <alignment/>
      <protection/>
    </xf>
    <xf numFmtId="0" fontId="45" fillId="0" borderId="0" xfId="57" applyFont="1" applyBorder="1">
      <alignment/>
      <protection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left"/>
      <protection/>
    </xf>
    <xf numFmtId="208" fontId="3" fillId="0" borderId="0" xfId="57" applyNumberFormat="1" applyFont="1" applyBorder="1" applyAlignment="1">
      <alignment horizontal="center"/>
      <protection/>
    </xf>
    <xf numFmtId="206" fontId="3" fillId="0" borderId="0" xfId="57" applyNumberFormat="1" applyFont="1" applyBorder="1" applyAlignment="1">
      <alignment horizontal="center"/>
      <protection/>
    </xf>
    <xf numFmtId="0" fontId="46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0" fontId="4" fillId="0" borderId="0" xfId="57" applyFont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0" fontId="3" fillId="0" borderId="16" xfId="57" applyFont="1" applyBorder="1" applyAlignment="1">
      <alignment horizontal="center"/>
      <protection/>
    </xf>
    <xf numFmtId="0" fontId="4" fillId="0" borderId="17" xfId="57" applyFont="1" applyBorder="1" applyAlignment="1">
      <alignment horizontal="center"/>
      <protection/>
    </xf>
    <xf numFmtId="0" fontId="4" fillId="0" borderId="18" xfId="57" applyFont="1" applyBorder="1">
      <alignment/>
      <protection/>
    </xf>
    <xf numFmtId="208" fontId="3" fillId="0" borderId="14" xfId="57" applyNumberFormat="1" applyFont="1" applyBorder="1" applyAlignment="1">
      <alignment horizontal="right"/>
      <protection/>
    </xf>
    <xf numFmtId="208" fontId="3" fillId="0" borderId="14" xfId="0" applyNumberFormat="1" applyFont="1" applyBorder="1" applyAlignment="1">
      <alignment horizontal="right"/>
    </xf>
    <xf numFmtId="208" fontId="3" fillId="0" borderId="19" xfId="57" applyNumberFormat="1" applyFont="1" applyBorder="1" applyAlignment="1">
      <alignment horizontal="right"/>
      <protection/>
    </xf>
    <xf numFmtId="0" fontId="47" fillId="0" borderId="0" xfId="0" applyFont="1" applyAlignment="1">
      <alignment horizontal="left"/>
    </xf>
    <xf numFmtId="0" fontId="4" fillId="0" borderId="20" xfId="57" applyFont="1" applyBorder="1">
      <alignment/>
      <protection/>
    </xf>
    <xf numFmtId="0" fontId="4" fillId="0" borderId="21" xfId="57" applyFont="1" applyBorder="1" applyAlignment="1">
      <alignment horizontal="center"/>
      <protection/>
    </xf>
    <xf numFmtId="0" fontId="4" fillId="0" borderId="22" xfId="57" applyFont="1" applyBorder="1">
      <alignment/>
      <protection/>
    </xf>
    <xf numFmtId="0" fontId="4" fillId="0" borderId="23" xfId="57" applyFont="1" applyBorder="1">
      <alignment/>
      <protection/>
    </xf>
    <xf numFmtId="0" fontId="4" fillId="0" borderId="23" xfId="57" applyFont="1" applyBorder="1" applyAlignment="1">
      <alignment horizontal="center"/>
      <protection/>
    </xf>
    <xf numFmtId="0" fontId="4" fillId="0" borderId="24" xfId="57" applyFont="1" applyBorder="1" applyAlignment="1">
      <alignment horizontal="center"/>
      <protection/>
    </xf>
    <xf numFmtId="0" fontId="4" fillId="0" borderId="25" xfId="57" applyFont="1" applyBorder="1" applyAlignment="1">
      <alignment horizontal="center"/>
      <protection/>
    </xf>
    <xf numFmtId="0" fontId="4" fillId="0" borderId="26" xfId="57" applyFont="1" applyBorder="1" applyAlignment="1">
      <alignment horizontal="center"/>
      <protection/>
    </xf>
    <xf numFmtId="0" fontId="4" fillId="0" borderId="27" xfId="57" applyFont="1" applyBorder="1">
      <alignment/>
      <protection/>
    </xf>
    <xf numFmtId="0" fontId="4" fillId="0" borderId="10" xfId="57" applyFont="1" applyBorder="1">
      <alignment/>
      <protection/>
    </xf>
    <xf numFmtId="0" fontId="4" fillId="0" borderId="10" xfId="57" applyFont="1" applyBorder="1" applyAlignment="1">
      <alignment horizontal="center"/>
      <protection/>
    </xf>
    <xf numFmtId="0" fontId="4" fillId="0" borderId="28" xfId="57" applyFont="1" applyBorder="1" applyAlignment="1">
      <alignment horizontal="center"/>
      <protection/>
    </xf>
    <xf numFmtId="0" fontId="4" fillId="0" borderId="29" xfId="57" applyFont="1" applyBorder="1" applyAlignment="1">
      <alignment horizontal="center"/>
      <protection/>
    </xf>
    <xf numFmtId="0" fontId="3" fillId="0" borderId="30" xfId="57" applyFont="1" applyBorder="1">
      <alignment/>
      <protection/>
    </xf>
    <xf numFmtId="0" fontId="4" fillId="0" borderId="27" xfId="57" applyFont="1" applyBorder="1" applyAlignment="1">
      <alignment horizontal="center"/>
      <protection/>
    </xf>
    <xf numFmtId="0" fontId="4" fillId="0" borderId="10" xfId="57" applyFont="1" applyFill="1" applyBorder="1" applyAlignment="1">
      <alignment horizontal="center"/>
      <protection/>
    </xf>
    <xf numFmtId="0" fontId="4" fillId="0" borderId="30" xfId="57" applyFont="1" applyBorder="1" applyAlignment="1">
      <alignment horizontal="center"/>
      <protection/>
    </xf>
    <xf numFmtId="0" fontId="3" fillId="0" borderId="14" xfId="57" applyFont="1" applyBorder="1">
      <alignment/>
      <protection/>
    </xf>
    <xf numFmtId="2" fontId="3" fillId="0" borderId="14" xfId="57" applyNumberFormat="1" applyFont="1" applyBorder="1" applyAlignment="1">
      <alignment horizontal="right"/>
      <protection/>
    </xf>
    <xf numFmtId="208" fontId="4" fillId="0" borderId="18" xfId="57" applyNumberFormat="1" applyFont="1" applyBorder="1" applyAlignment="1">
      <alignment horizontal="right"/>
      <protection/>
    </xf>
    <xf numFmtId="0" fontId="3" fillId="0" borderId="0" xfId="57" applyFont="1" applyAlignment="1">
      <alignment horizontal="left"/>
      <protection/>
    </xf>
    <xf numFmtId="0" fontId="4" fillId="0" borderId="0" xfId="57" applyFont="1" applyBorder="1" applyAlignment="1">
      <alignment horizontal="right"/>
      <protection/>
    </xf>
    <xf numFmtId="0" fontId="4" fillId="0" borderId="31" xfId="57" applyFont="1" applyBorder="1" applyAlignment="1">
      <alignment horizontal="center"/>
      <protection/>
    </xf>
    <xf numFmtId="0" fontId="4" fillId="0" borderId="19" xfId="57" applyFont="1" applyBorder="1" applyAlignment="1">
      <alignment horizontal="center"/>
      <protection/>
    </xf>
    <xf numFmtId="208" fontId="3" fillId="0" borderId="32" xfId="57" applyNumberFormat="1" applyFont="1" applyBorder="1" applyAlignment="1">
      <alignment horizontal="right"/>
      <protection/>
    </xf>
    <xf numFmtId="208" fontId="4" fillId="0" borderId="33" xfId="57" applyNumberFormat="1" applyFont="1" applyBorder="1" applyAlignment="1">
      <alignment horizontal="right"/>
      <protection/>
    </xf>
    <xf numFmtId="208" fontId="4" fillId="0" borderId="18" xfId="0" applyNumberFormat="1" applyFont="1" applyBorder="1" applyAlignment="1">
      <alignment horizontal="right"/>
    </xf>
    <xf numFmtId="208" fontId="4" fillId="0" borderId="13" xfId="57" applyNumberFormat="1" applyFont="1" applyBorder="1" applyAlignment="1">
      <alignment horizontal="right"/>
      <protection/>
    </xf>
    <xf numFmtId="0" fontId="4" fillId="0" borderId="0" xfId="57" applyFont="1" applyFill="1" applyBorder="1" applyAlignment="1">
      <alignment horizontal="center"/>
      <protection/>
    </xf>
    <xf numFmtId="0" fontId="45" fillId="0" borderId="0" xfId="57" applyFont="1" applyBorder="1" applyAlignment="1">
      <alignment horizontal="center"/>
      <protection/>
    </xf>
    <xf numFmtId="208" fontId="3" fillId="0" borderId="32" xfId="0" applyNumberFormat="1" applyFont="1" applyBorder="1" applyAlignment="1">
      <alignment horizontal="right"/>
    </xf>
    <xf numFmtId="0" fontId="5" fillId="0" borderId="21" xfId="57" applyFont="1" applyBorder="1" applyAlignment="1">
      <alignment horizontal="center"/>
      <protection/>
    </xf>
    <xf numFmtId="0" fontId="5" fillId="0" borderId="23" xfId="57" applyFont="1" applyBorder="1" applyAlignment="1">
      <alignment horizontal="center"/>
      <protection/>
    </xf>
    <xf numFmtId="208" fontId="3" fillId="0" borderId="24" xfId="0" applyNumberFormat="1" applyFont="1" applyBorder="1" applyAlignment="1">
      <alignment horizontal="right"/>
    </xf>
    <xf numFmtId="208" fontId="3" fillId="0" borderId="34" xfId="57" applyNumberFormat="1" applyFont="1" applyBorder="1" applyAlignment="1">
      <alignment horizontal="right"/>
      <protection/>
    </xf>
    <xf numFmtId="0" fontId="4" fillId="0" borderId="0" xfId="0" applyFont="1" applyAlignment="1">
      <alignment horizontal="left"/>
    </xf>
    <xf numFmtId="0" fontId="4" fillId="0" borderId="0" xfId="57" applyFont="1" applyBorder="1" applyAlignment="1">
      <alignment horizontal="center"/>
      <protection/>
    </xf>
    <xf numFmtId="0" fontId="4" fillId="0" borderId="35" xfId="57" applyFont="1" applyBorder="1" applyAlignment="1">
      <alignment horizontal="center"/>
      <protection/>
    </xf>
    <xf numFmtId="0" fontId="4" fillId="0" borderId="36" xfId="57" applyFont="1" applyBorder="1" applyAlignment="1">
      <alignment horizontal="center"/>
      <protection/>
    </xf>
    <xf numFmtId="0" fontId="4" fillId="0" borderId="37" xfId="57" applyFont="1" applyBorder="1" applyAlignment="1">
      <alignment horizontal="center"/>
      <protection/>
    </xf>
    <xf numFmtId="0" fontId="4" fillId="0" borderId="38" xfId="57" applyFont="1" applyBorder="1" applyAlignment="1">
      <alignment horizontal="center"/>
      <protection/>
    </xf>
    <xf numFmtId="0" fontId="4" fillId="0" borderId="39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 wrapText="1"/>
      <protection/>
    </xf>
    <xf numFmtId="0" fontId="4" fillId="0" borderId="40" xfId="57" applyFont="1" applyBorder="1" applyAlignment="1">
      <alignment horizontal="center"/>
      <protection/>
    </xf>
    <xf numFmtId="0" fontId="4" fillId="0" borderId="21" xfId="57" applyFont="1" applyBorder="1" applyAlignment="1">
      <alignment horizontal="center"/>
      <protection/>
    </xf>
    <xf numFmtId="0" fontId="4" fillId="0" borderId="41" xfId="57" applyFont="1" applyBorder="1" applyAlignment="1">
      <alignment horizontal="center"/>
      <protection/>
    </xf>
    <xf numFmtId="0" fontId="4" fillId="0" borderId="42" xfId="57" applyFont="1" applyBorder="1" applyAlignment="1">
      <alignment horizontal="center" wrapText="1"/>
      <protection/>
    </xf>
    <xf numFmtId="0" fontId="4" fillId="0" borderId="43" xfId="57" applyFont="1" applyBorder="1" applyAlignment="1">
      <alignment horizontal="center" wrapText="1"/>
      <protection/>
    </xf>
    <xf numFmtId="0" fontId="4" fillId="0" borderId="0" xfId="57" applyFont="1" applyAlignment="1">
      <alignment horizontal="center"/>
      <protection/>
    </xf>
    <xf numFmtId="0" fontId="3" fillId="0" borderId="31" xfId="57" applyFont="1" applyBorder="1" applyAlignment="1">
      <alignment horizontal="center" vertical="center" wrapText="1"/>
      <protection/>
    </xf>
    <xf numFmtId="0" fontId="3" fillId="0" borderId="44" xfId="57" applyFont="1" applyBorder="1" applyAlignment="1">
      <alignment horizontal="center" vertical="center" wrapText="1"/>
      <protection/>
    </xf>
    <xf numFmtId="0" fontId="3" fillId="0" borderId="43" xfId="57" applyFont="1" applyBorder="1" applyAlignment="1">
      <alignment horizontal="center" vertical="center" wrapText="1"/>
      <protection/>
    </xf>
    <xf numFmtId="0" fontId="3" fillId="0" borderId="30" xfId="57" applyFont="1" applyBorder="1" applyAlignment="1">
      <alignment horizontal="center" vertical="center" wrapText="1"/>
      <protection/>
    </xf>
    <xf numFmtId="0" fontId="3" fillId="0" borderId="45" xfId="57" applyFont="1" applyBorder="1" applyAlignment="1">
      <alignment horizontal="center" vertical="center" wrapText="1"/>
      <protection/>
    </xf>
    <xf numFmtId="0" fontId="3" fillId="0" borderId="46" xfId="57" applyFont="1" applyBorder="1" applyAlignment="1">
      <alignment horizontal="center" vertical="center" wrapText="1"/>
      <protection/>
    </xf>
    <xf numFmtId="2" fontId="3" fillId="0" borderId="19" xfId="57" applyNumberFormat="1" applyFont="1" applyBorder="1" applyAlignment="1">
      <alignment horizontal="right"/>
      <protection/>
    </xf>
    <xf numFmtId="2" fontId="3" fillId="0" borderId="14" xfId="0" applyNumberFormat="1" applyFont="1" applyBorder="1" applyAlignment="1">
      <alignment horizontal="right"/>
    </xf>
    <xf numFmtId="2" fontId="4" fillId="0" borderId="18" xfId="57" applyNumberFormat="1" applyFont="1" applyBorder="1" applyAlignment="1">
      <alignment horizontal="right"/>
      <protection/>
    </xf>
    <xf numFmtId="2" fontId="4" fillId="0" borderId="13" xfId="57" applyNumberFormat="1" applyFont="1" applyBorder="1" applyAlignment="1">
      <alignment horizontal="right"/>
      <protection/>
    </xf>
    <xf numFmtId="0" fontId="4" fillId="0" borderId="21" xfId="57" applyFont="1" applyBorder="1" applyAlignment="1">
      <alignment horizontal="center" wrapText="1"/>
      <protection/>
    </xf>
    <xf numFmtId="0" fontId="5" fillId="0" borderId="21" xfId="57" applyFont="1" applyBorder="1" applyAlignment="1">
      <alignment horizontal="center" wrapText="1"/>
      <protection/>
    </xf>
    <xf numFmtId="0" fontId="5" fillId="0" borderId="23" xfId="57" applyFont="1" applyBorder="1" applyAlignment="1">
      <alignment horizontal="center" wrapText="1"/>
      <protection/>
    </xf>
    <xf numFmtId="0" fontId="4" fillId="0" borderId="25" xfId="57" applyFont="1" applyBorder="1" applyAlignment="1">
      <alignment horizontal="center" wrapText="1"/>
      <protection/>
    </xf>
    <xf numFmtId="0" fontId="4" fillId="0" borderId="28" xfId="57" applyFont="1" applyBorder="1" applyAlignment="1">
      <alignment horizontal="center" wrapText="1"/>
      <protection/>
    </xf>
    <xf numFmtId="0" fontId="3" fillId="0" borderId="47" xfId="57" applyFont="1" applyBorder="1">
      <alignment/>
      <protection/>
    </xf>
    <xf numFmtId="0" fontId="3" fillId="0" borderId="0" xfId="57" applyFont="1" applyBorder="1" applyAlignment="1">
      <alignment horizontal="left"/>
      <protection/>
    </xf>
    <xf numFmtId="0" fontId="3" fillId="0" borderId="44" xfId="57" applyFont="1" applyBorder="1" applyAlignment="1">
      <alignment horizontal="center"/>
      <protection/>
    </xf>
    <xf numFmtId="0" fontId="3" fillId="0" borderId="48" xfId="57" applyFont="1" applyBorder="1">
      <alignment/>
      <protection/>
    </xf>
    <xf numFmtId="0" fontId="3" fillId="0" borderId="49" xfId="57" applyFont="1" applyBorder="1">
      <alignment/>
      <protection/>
    </xf>
    <xf numFmtId="0" fontId="3" fillId="0" borderId="49" xfId="57" applyFont="1" applyBorder="1" applyAlignment="1">
      <alignment horizontal="center"/>
      <protection/>
    </xf>
    <xf numFmtId="0" fontId="3" fillId="0" borderId="49" xfId="57" applyFont="1" applyBorder="1" applyAlignment="1">
      <alignment horizontal="left"/>
      <protection/>
    </xf>
    <xf numFmtId="0" fontId="3" fillId="0" borderId="50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tabSelected="1" view="pageBreakPreview" zoomScale="84" zoomScaleNormal="80" zoomScaleSheetLayoutView="84" workbookViewId="0" topLeftCell="A49">
      <selection activeCell="T59" sqref="T59"/>
    </sheetView>
  </sheetViews>
  <sheetFormatPr defaultColWidth="9.140625" defaultRowHeight="12.75"/>
  <cols>
    <col min="1" max="1" width="7.140625" style="7" customWidth="1"/>
    <col min="2" max="2" width="17.7109375" style="7" customWidth="1"/>
    <col min="3" max="3" width="9.28125" style="7" customWidth="1"/>
    <col min="4" max="4" width="10.28125" style="7" customWidth="1"/>
    <col min="5" max="5" width="9.7109375" style="7" customWidth="1"/>
    <col min="6" max="6" width="8.421875" style="7" customWidth="1"/>
    <col min="7" max="7" width="7.421875" style="7" customWidth="1"/>
    <col min="8" max="8" width="7.7109375" style="7" customWidth="1"/>
    <col min="9" max="9" width="7.140625" style="7" customWidth="1"/>
    <col min="10" max="10" width="6.57421875" style="7" customWidth="1"/>
    <col min="11" max="11" width="6.28125" style="7" customWidth="1"/>
    <col min="12" max="12" width="9.8515625" style="7" customWidth="1"/>
    <col min="13" max="13" width="7.7109375" style="7" customWidth="1"/>
    <col min="14" max="14" width="7.57421875" style="7" customWidth="1"/>
    <col min="15" max="15" width="7.8515625" style="7" customWidth="1"/>
    <col min="16" max="16" width="7.28125" style="7" customWidth="1"/>
    <col min="17" max="17" width="9.57421875" style="7" customWidth="1"/>
    <col min="18" max="18" width="13.00390625" style="7" customWidth="1"/>
    <col min="19" max="16384" width="9.140625" style="7" customWidth="1"/>
  </cols>
  <sheetData>
    <row r="1" spans="1:18" ht="15.75">
      <c r="A1" s="81" t="s">
        <v>12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7" ht="10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8" ht="15.75">
      <c r="A3" s="81" t="s">
        <v>44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7" ht="18.7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3:17" ht="22.5" customHeight="1">
      <c r="C5" s="24"/>
      <c r="D5" s="24"/>
      <c r="E5" s="24"/>
      <c r="F5" s="24"/>
      <c r="G5" s="24"/>
      <c r="H5" s="9"/>
      <c r="I5" s="9"/>
      <c r="J5" s="9"/>
      <c r="K5" s="9"/>
      <c r="L5" s="9"/>
      <c r="M5" s="9"/>
      <c r="N5" s="9"/>
      <c r="O5" s="9"/>
      <c r="P5" s="1"/>
      <c r="Q5" s="24"/>
    </row>
    <row r="6" spans="1:17" ht="16.5" thickBot="1">
      <c r="A6" s="9" t="s">
        <v>14</v>
      </c>
      <c r="B6" s="9" t="s">
        <v>15</v>
      </c>
      <c r="C6" s="24"/>
      <c r="D6" s="24"/>
      <c r="E6" s="24"/>
      <c r="F6" s="24"/>
      <c r="G6" s="24"/>
      <c r="H6" s="9"/>
      <c r="I6" s="9"/>
      <c r="L6" s="11"/>
      <c r="M6" s="11"/>
      <c r="N6" s="11"/>
      <c r="O6" s="11"/>
      <c r="P6" s="69" t="s">
        <v>0</v>
      </c>
      <c r="Q6" s="69"/>
    </row>
    <row r="7" spans="1:18" ht="15.75">
      <c r="A7" s="33" t="s">
        <v>38</v>
      </c>
      <c r="B7" s="34" t="s">
        <v>13</v>
      </c>
      <c r="C7" s="34" t="s">
        <v>5</v>
      </c>
      <c r="D7" s="34" t="s">
        <v>16</v>
      </c>
      <c r="E7" s="64" t="s">
        <v>17</v>
      </c>
      <c r="F7" s="72" t="s">
        <v>18</v>
      </c>
      <c r="G7" s="73"/>
      <c r="H7" s="73"/>
      <c r="I7" s="73"/>
      <c r="J7" s="73"/>
      <c r="K7" s="74"/>
      <c r="L7" s="76" t="s">
        <v>36</v>
      </c>
      <c r="M7" s="77"/>
      <c r="N7" s="77"/>
      <c r="O7" s="77"/>
      <c r="P7" s="77"/>
      <c r="Q7" s="78"/>
      <c r="R7" s="79" t="s">
        <v>6</v>
      </c>
    </row>
    <row r="8" spans="1:18" ht="15.75">
      <c r="A8" s="35"/>
      <c r="B8" s="36"/>
      <c r="C8" s="37" t="s">
        <v>1</v>
      </c>
      <c r="D8" s="37" t="s">
        <v>19</v>
      </c>
      <c r="E8" s="65" t="s">
        <v>20</v>
      </c>
      <c r="F8" s="38">
        <v>2022</v>
      </c>
      <c r="G8" s="38">
        <v>2021</v>
      </c>
      <c r="H8" s="38">
        <v>2020</v>
      </c>
      <c r="I8" s="38">
        <v>2019</v>
      </c>
      <c r="J8" s="38">
        <v>2018</v>
      </c>
      <c r="K8" s="38">
        <v>2017</v>
      </c>
      <c r="L8" s="39" t="s">
        <v>21</v>
      </c>
      <c r="M8" s="38">
        <v>2021</v>
      </c>
      <c r="N8" s="38">
        <v>2020</v>
      </c>
      <c r="O8" s="38">
        <v>2019</v>
      </c>
      <c r="P8" s="40">
        <v>2018</v>
      </c>
      <c r="Q8" s="40">
        <v>2017</v>
      </c>
      <c r="R8" s="80"/>
    </row>
    <row r="9" spans="1:18" ht="15.75">
      <c r="A9" s="41"/>
      <c r="B9" s="42"/>
      <c r="C9" s="43"/>
      <c r="D9" s="43" t="s">
        <v>35</v>
      </c>
      <c r="E9" s="2" t="s">
        <v>22</v>
      </c>
      <c r="F9" s="43"/>
      <c r="G9" s="43"/>
      <c r="H9" s="43"/>
      <c r="I9" s="43"/>
      <c r="J9" s="43"/>
      <c r="K9" s="43"/>
      <c r="L9" s="44" t="s">
        <v>37</v>
      </c>
      <c r="M9" s="43"/>
      <c r="N9" s="43"/>
      <c r="O9" s="43"/>
      <c r="P9" s="45"/>
      <c r="Q9" s="45"/>
      <c r="R9" s="46"/>
    </row>
    <row r="10" spans="1:18" ht="15.75">
      <c r="A10" s="47">
        <v>1</v>
      </c>
      <c r="B10" s="43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43">
        <v>10</v>
      </c>
      <c r="K10" s="43">
        <v>11</v>
      </c>
      <c r="L10" s="48">
        <v>12</v>
      </c>
      <c r="M10" s="48">
        <v>13</v>
      </c>
      <c r="N10" s="48">
        <v>14</v>
      </c>
      <c r="O10" s="48">
        <v>15</v>
      </c>
      <c r="P10" s="43">
        <v>16</v>
      </c>
      <c r="Q10" s="43">
        <v>17</v>
      </c>
      <c r="R10" s="49">
        <v>18</v>
      </c>
    </row>
    <row r="11" spans="1:18" ht="23.25" customHeight="1">
      <c r="A11" s="3">
        <v>1</v>
      </c>
      <c r="B11" s="50" t="s">
        <v>2</v>
      </c>
      <c r="C11" s="29">
        <v>0.676</v>
      </c>
      <c r="D11" s="29">
        <v>0.676</v>
      </c>
      <c r="E11" s="30">
        <f>AVERAGE(G11:K11)</f>
        <v>0.705</v>
      </c>
      <c r="F11" s="67">
        <v>0.597</v>
      </c>
      <c r="G11" s="29">
        <v>0.705</v>
      </c>
      <c r="H11" s="29">
        <v>0.557</v>
      </c>
      <c r="I11" s="30">
        <v>0.72</v>
      </c>
      <c r="J11" s="30">
        <v>0.76</v>
      </c>
      <c r="K11" s="30">
        <v>0.783</v>
      </c>
      <c r="L11" s="63">
        <f>F11-E11</f>
        <v>-0.10799999999999998</v>
      </c>
      <c r="M11" s="29">
        <f>F11-G11</f>
        <v>-0.10799999999999998</v>
      </c>
      <c r="N11" s="29">
        <f>F11-H11</f>
        <v>0.039999999999999925</v>
      </c>
      <c r="O11" s="29">
        <f>F11-I11</f>
        <v>-0.123</v>
      </c>
      <c r="P11" s="29">
        <f>F11-J11</f>
        <v>-0.16300000000000003</v>
      </c>
      <c r="Q11" s="29">
        <f>F11-K11</f>
        <v>-0.18600000000000005</v>
      </c>
      <c r="R11" s="86" t="s">
        <v>45</v>
      </c>
    </row>
    <row r="12" spans="1:18" ht="23.25" customHeight="1">
      <c r="A12" s="3">
        <v>2</v>
      </c>
      <c r="B12" s="50" t="s">
        <v>23</v>
      </c>
      <c r="C12" s="29">
        <v>0.6727</v>
      </c>
      <c r="D12" s="29">
        <v>1.3555</v>
      </c>
      <c r="E12" s="30">
        <f aca="true" t="shared" si="0" ref="E12:E17">AVERAGE(G12:K12)</f>
        <v>0.99672</v>
      </c>
      <c r="F12" s="67">
        <v>1.09548</v>
      </c>
      <c r="G12" s="29">
        <v>0.95539</v>
      </c>
      <c r="H12" s="29">
        <v>0.93975</v>
      </c>
      <c r="I12" s="30">
        <v>0.96391</v>
      </c>
      <c r="J12" s="30">
        <v>0.95955</v>
      </c>
      <c r="K12" s="30">
        <v>1.165</v>
      </c>
      <c r="L12" s="63">
        <f aca="true" t="shared" si="1" ref="L12:L18">F12-E12</f>
        <v>0.09875999999999996</v>
      </c>
      <c r="M12" s="29">
        <f aca="true" t="shared" si="2" ref="M12:M18">F12-G12</f>
        <v>0.14009000000000005</v>
      </c>
      <c r="N12" s="29">
        <f aca="true" t="shared" si="3" ref="N12:N18">F12-H12</f>
        <v>0.15573000000000004</v>
      </c>
      <c r="O12" s="29">
        <f aca="true" t="shared" si="4" ref="O12:O18">F12-I12</f>
        <v>0.13156999999999996</v>
      </c>
      <c r="P12" s="29">
        <f aca="true" t="shared" si="5" ref="P12:P18">F12-J12</f>
        <v>0.13593</v>
      </c>
      <c r="Q12" s="29">
        <f aca="true" t="shared" si="6" ref="Q12:Q18">F12-K12</f>
        <v>-0.06952000000000003</v>
      </c>
      <c r="R12" s="83"/>
    </row>
    <row r="13" spans="1:18" ht="23.25" customHeight="1">
      <c r="A13" s="3">
        <v>3</v>
      </c>
      <c r="B13" s="50" t="s">
        <v>9</v>
      </c>
      <c r="C13" s="29">
        <v>0.0654</v>
      </c>
      <c r="D13" s="29">
        <v>0.0668</v>
      </c>
      <c r="E13" s="30">
        <f t="shared" si="0"/>
        <v>0.05451999999999999</v>
      </c>
      <c r="F13" s="67">
        <v>0.0668</v>
      </c>
      <c r="G13" s="29">
        <v>0.0668</v>
      </c>
      <c r="H13" s="29">
        <v>0.0668</v>
      </c>
      <c r="I13" s="30">
        <v>0.049</v>
      </c>
      <c r="J13" s="30">
        <v>0.048</v>
      </c>
      <c r="K13" s="30">
        <v>0.042</v>
      </c>
      <c r="L13" s="63">
        <f t="shared" si="1"/>
        <v>0.012280000000000006</v>
      </c>
      <c r="M13" s="29">
        <f t="shared" si="2"/>
        <v>0</v>
      </c>
      <c r="N13" s="29">
        <f t="shared" si="3"/>
        <v>0</v>
      </c>
      <c r="O13" s="29">
        <f t="shared" si="4"/>
        <v>0.017799999999999996</v>
      </c>
      <c r="P13" s="29">
        <f t="shared" si="5"/>
        <v>0.018799999999999997</v>
      </c>
      <c r="Q13" s="29">
        <f t="shared" si="6"/>
        <v>0.024799999999999996</v>
      </c>
      <c r="R13" s="83"/>
    </row>
    <row r="14" spans="1:18" ht="23.25" customHeight="1">
      <c r="A14" s="3">
        <v>4</v>
      </c>
      <c r="B14" s="50" t="s">
        <v>10</v>
      </c>
      <c r="C14" s="29">
        <v>0.0306</v>
      </c>
      <c r="D14" s="29">
        <v>0.0314</v>
      </c>
      <c r="E14" s="30">
        <f t="shared" si="0"/>
        <v>0.02916</v>
      </c>
      <c r="F14" s="67">
        <v>0.0226</v>
      </c>
      <c r="G14" s="29">
        <v>0.022</v>
      </c>
      <c r="H14" s="29">
        <v>0.031</v>
      </c>
      <c r="I14" s="30">
        <v>0.031</v>
      </c>
      <c r="J14" s="30">
        <v>0.0308</v>
      </c>
      <c r="K14" s="30">
        <v>0.031</v>
      </c>
      <c r="L14" s="63">
        <f t="shared" si="1"/>
        <v>-0.00656</v>
      </c>
      <c r="M14" s="29">
        <f t="shared" si="2"/>
        <v>0.0005999999999999998</v>
      </c>
      <c r="N14" s="29">
        <f t="shared" si="3"/>
        <v>-0.008400000000000001</v>
      </c>
      <c r="O14" s="29">
        <f t="shared" si="4"/>
        <v>-0.008400000000000001</v>
      </c>
      <c r="P14" s="29">
        <f t="shared" si="5"/>
        <v>-0.008200000000000002</v>
      </c>
      <c r="Q14" s="29">
        <f t="shared" si="6"/>
        <v>-0.008400000000000001</v>
      </c>
      <c r="R14" s="83"/>
    </row>
    <row r="15" spans="1:18" ht="23.25" customHeight="1">
      <c r="A15" s="3">
        <v>5</v>
      </c>
      <c r="B15" s="50" t="s">
        <v>24</v>
      </c>
      <c r="C15" s="29">
        <v>0.0056</v>
      </c>
      <c r="D15" s="29">
        <v>0.05</v>
      </c>
      <c r="E15" s="30">
        <f t="shared" si="0"/>
        <v>0.041392</v>
      </c>
      <c r="F15" s="67">
        <v>0.05375</v>
      </c>
      <c r="G15" s="29">
        <v>0.0522</v>
      </c>
      <c r="H15" s="29">
        <v>0.0367</v>
      </c>
      <c r="I15" s="30">
        <v>0.03491</v>
      </c>
      <c r="J15" s="30">
        <v>0.03961</v>
      </c>
      <c r="K15" s="30">
        <v>0.04354</v>
      </c>
      <c r="L15" s="63">
        <f t="shared" si="1"/>
        <v>0.012358000000000001</v>
      </c>
      <c r="M15" s="29">
        <f t="shared" si="2"/>
        <v>0.0015499999999999958</v>
      </c>
      <c r="N15" s="29">
        <f t="shared" si="3"/>
        <v>0.017049999999999996</v>
      </c>
      <c r="O15" s="29">
        <f t="shared" si="4"/>
        <v>0.018840000000000003</v>
      </c>
      <c r="P15" s="29">
        <f t="shared" si="5"/>
        <v>0.01414</v>
      </c>
      <c r="Q15" s="29">
        <f t="shared" si="6"/>
        <v>0.010209999999999997</v>
      </c>
      <c r="R15" s="83"/>
    </row>
    <row r="16" spans="1:18" ht="23.25" customHeight="1">
      <c r="A16" s="3">
        <v>6</v>
      </c>
      <c r="B16" s="50" t="s">
        <v>11</v>
      </c>
      <c r="C16" s="29">
        <v>0.006</v>
      </c>
      <c r="D16" s="29">
        <v>0.005</v>
      </c>
      <c r="E16" s="30">
        <f t="shared" si="0"/>
        <v>0.0045839999999999995</v>
      </c>
      <c r="F16" s="67">
        <v>0.00264</v>
      </c>
      <c r="G16" s="29">
        <v>0.00387</v>
      </c>
      <c r="H16" s="29">
        <v>0.0045</v>
      </c>
      <c r="I16" s="29">
        <v>0.00522</v>
      </c>
      <c r="J16" s="29">
        <v>0.00523</v>
      </c>
      <c r="K16" s="29">
        <v>0.0041</v>
      </c>
      <c r="L16" s="63">
        <f t="shared" si="1"/>
        <v>-0.0019439999999999995</v>
      </c>
      <c r="M16" s="29">
        <f t="shared" si="2"/>
        <v>-0.0012300000000000002</v>
      </c>
      <c r="N16" s="29">
        <f t="shared" si="3"/>
        <v>-0.0018599999999999997</v>
      </c>
      <c r="O16" s="29">
        <f t="shared" si="4"/>
        <v>-0.00258</v>
      </c>
      <c r="P16" s="29">
        <f t="shared" si="5"/>
        <v>-0.0025900000000000003</v>
      </c>
      <c r="Q16" s="29">
        <f t="shared" si="6"/>
        <v>-0.0014600000000000004</v>
      </c>
      <c r="R16" s="83"/>
    </row>
    <row r="17" spans="1:18" ht="23.25" customHeight="1">
      <c r="A17" s="3">
        <v>7</v>
      </c>
      <c r="B17" s="50" t="s">
        <v>3</v>
      </c>
      <c r="C17" s="29">
        <v>5.1344</v>
      </c>
      <c r="D17" s="29">
        <v>5.15</v>
      </c>
      <c r="E17" s="30">
        <f t="shared" si="0"/>
        <v>4.92</v>
      </c>
      <c r="F17" s="67">
        <v>4.85</v>
      </c>
      <c r="G17" s="29">
        <v>4.9</v>
      </c>
      <c r="H17" s="30">
        <v>5.05</v>
      </c>
      <c r="I17" s="30">
        <v>4.9</v>
      </c>
      <c r="J17" s="30">
        <v>5.1</v>
      </c>
      <c r="K17" s="30">
        <v>4.65</v>
      </c>
      <c r="L17" s="63">
        <f t="shared" si="1"/>
        <v>-0.07000000000000028</v>
      </c>
      <c r="M17" s="29">
        <f t="shared" si="2"/>
        <v>-0.05000000000000071</v>
      </c>
      <c r="N17" s="29">
        <f t="shared" si="3"/>
        <v>-0.20000000000000018</v>
      </c>
      <c r="O17" s="29">
        <f t="shared" si="4"/>
        <v>-0.05000000000000071</v>
      </c>
      <c r="P17" s="29">
        <f t="shared" si="5"/>
        <v>-0.25</v>
      </c>
      <c r="Q17" s="29">
        <f t="shared" si="6"/>
        <v>0.1999999999999993</v>
      </c>
      <c r="R17" s="83"/>
    </row>
    <row r="18" spans="1:18" ht="23.25" customHeight="1">
      <c r="A18" s="3">
        <v>8</v>
      </c>
      <c r="B18" s="50" t="s">
        <v>25</v>
      </c>
      <c r="C18" s="29">
        <v>0.024</v>
      </c>
      <c r="D18" s="29">
        <v>0.03</v>
      </c>
      <c r="E18" s="30"/>
      <c r="F18" s="67"/>
      <c r="G18" s="29"/>
      <c r="H18" s="29"/>
      <c r="I18" s="29"/>
      <c r="J18" s="51"/>
      <c r="K18" s="51"/>
      <c r="L18" s="63">
        <f t="shared" si="1"/>
        <v>0</v>
      </c>
      <c r="M18" s="29">
        <f t="shared" si="2"/>
        <v>0</v>
      </c>
      <c r="N18" s="29">
        <f t="shared" si="3"/>
        <v>0</v>
      </c>
      <c r="O18" s="29">
        <f t="shared" si="4"/>
        <v>0</v>
      </c>
      <c r="P18" s="29">
        <f t="shared" si="5"/>
        <v>0</v>
      </c>
      <c r="Q18" s="29">
        <f t="shared" si="6"/>
        <v>0</v>
      </c>
      <c r="R18" s="87"/>
    </row>
    <row r="19" spans="1:18" ht="23.25" customHeight="1" thickBot="1">
      <c r="A19" s="4"/>
      <c r="B19" s="28" t="s">
        <v>4</v>
      </c>
      <c r="C19" s="52">
        <f>SUM(C11:C18)</f>
        <v>6.6147</v>
      </c>
      <c r="D19" s="52">
        <f>SUM(D11:D18)</f>
        <v>7.3647</v>
      </c>
      <c r="E19" s="52">
        <f>SUM(E11:E18)</f>
        <v>6.751376</v>
      </c>
      <c r="F19" s="52">
        <f aca="true" t="shared" si="7" ref="F19:Q19">SUM(F11:F18)</f>
        <v>6.688269999999999</v>
      </c>
      <c r="G19" s="52">
        <f t="shared" si="7"/>
        <v>6.705260000000001</v>
      </c>
      <c r="H19" s="52">
        <f t="shared" si="7"/>
        <v>6.68575</v>
      </c>
      <c r="I19" s="52">
        <f t="shared" si="7"/>
        <v>6.70404</v>
      </c>
      <c r="J19" s="52">
        <f t="shared" si="7"/>
        <v>6.9431899999999995</v>
      </c>
      <c r="K19" s="52">
        <f t="shared" si="7"/>
        <v>6.718640000000001</v>
      </c>
      <c r="L19" s="52">
        <f t="shared" si="7"/>
        <v>-0.0631060000000003</v>
      </c>
      <c r="M19" s="52">
        <f t="shared" si="7"/>
        <v>-0.01699000000000065</v>
      </c>
      <c r="N19" s="52">
        <f t="shared" si="7"/>
        <v>0.0025199999999997724</v>
      </c>
      <c r="O19" s="52">
        <f t="shared" si="7"/>
        <v>-0.015770000000000742</v>
      </c>
      <c r="P19" s="52">
        <f t="shared" si="7"/>
        <v>-0.25492000000000004</v>
      </c>
      <c r="Q19" s="52">
        <f t="shared" si="7"/>
        <v>-0.030370000000000785</v>
      </c>
      <c r="R19" s="5"/>
    </row>
    <row r="20" spans="1:17" ht="15">
      <c r="A20" s="7" t="s">
        <v>7</v>
      </c>
      <c r="C20" s="1"/>
      <c r="D20" s="1"/>
      <c r="E20" s="53" t="s">
        <v>8</v>
      </c>
      <c r="F20" s="53"/>
      <c r="G20" s="53"/>
      <c r="J20" s="7" t="s">
        <v>40</v>
      </c>
      <c r="O20" s="7" t="s">
        <v>26</v>
      </c>
      <c r="Q20" s="1"/>
    </row>
    <row r="21" spans="2:17" ht="15">
      <c r="B21" s="7" t="s">
        <v>39</v>
      </c>
      <c r="C21" s="1"/>
      <c r="D21" s="1"/>
      <c r="E21" s="1"/>
      <c r="F21" s="1"/>
      <c r="G21" s="1"/>
      <c r="Q21" s="1"/>
    </row>
    <row r="22" spans="3:17" ht="15">
      <c r="C22" s="1"/>
      <c r="D22" s="1"/>
      <c r="E22" s="1"/>
      <c r="F22" s="1"/>
      <c r="G22" s="1"/>
      <c r="Q22" s="1"/>
    </row>
    <row r="23" spans="3:17" ht="15">
      <c r="C23" s="1"/>
      <c r="D23" s="1"/>
      <c r="E23" s="1"/>
      <c r="F23" s="1"/>
      <c r="G23" s="1"/>
      <c r="Q23" s="1"/>
    </row>
    <row r="24" spans="3:17" ht="15">
      <c r="C24" s="1"/>
      <c r="D24" s="1"/>
      <c r="E24" s="1"/>
      <c r="F24" s="1"/>
      <c r="G24" s="1"/>
      <c r="Q24" s="1"/>
    </row>
    <row r="25" spans="3:17" ht="15.75">
      <c r="C25" s="32"/>
      <c r="D25" s="32"/>
      <c r="E25" s="32"/>
      <c r="F25" s="68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1:17" ht="15.75">
      <c r="A26" s="9" t="s">
        <v>14</v>
      </c>
      <c r="B26" s="9" t="s">
        <v>27</v>
      </c>
      <c r="C26" s="24"/>
      <c r="D26" s="24"/>
      <c r="E26" s="24"/>
      <c r="F26" s="24"/>
      <c r="G26" s="24"/>
      <c r="H26" s="9"/>
      <c r="I26" s="9"/>
      <c r="J26" s="9"/>
      <c r="K26" s="9"/>
      <c r="L26" s="9"/>
      <c r="M26" s="9"/>
      <c r="N26" s="9"/>
      <c r="O26" s="9"/>
      <c r="P26" s="9"/>
      <c r="Q26" s="24"/>
    </row>
    <row r="27" spans="1:17" ht="16.5" thickBot="1">
      <c r="A27" s="10"/>
      <c r="B27" s="10"/>
      <c r="C27" s="24"/>
      <c r="D27" s="24"/>
      <c r="E27" s="24"/>
      <c r="F27" s="24"/>
      <c r="G27" s="24"/>
      <c r="H27" s="9"/>
      <c r="I27" s="9"/>
      <c r="J27" s="69"/>
      <c r="K27" s="69"/>
      <c r="L27" s="11"/>
      <c r="M27" s="11"/>
      <c r="N27" s="11"/>
      <c r="O27" s="11"/>
      <c r="P27" s="11"/>
      <c r="Q27" s="54" t="s">
        <v>0</v>
      </c>
    </row>
    <row r="28" spans="1:18" ht="15" customHeight="1">
      <c r="A28" s="33" t="s">
        <v>38</v>
      </c>
      <c r="B28" s="34" t="s">
        <v>13</v>
      </c>
      <c r="C28" s="34" t="s">
        <v>5</v>
      </c>
      <c r="D28" s="34" t="s">
        <v>16</v>
      </c>
      <c r="E28" s="64" t="s">
        <v>17</v>
      </c>
      <c r="F28" s="72" t="s">
        <v>18</v>
      </c>
      <c r="G28" s="73"/>
      <c r="H28" s="73"/>
      <c r="I28" s="73"/>
      <c r="J28" s="73"/>
      <c r="K28" s="74"/>
      <c r="L28" s="76" t="s">
        <v>36</v>
      </c>
      <c r="M28" s="77"/>
      <c r="N28" s="77"/>
      <c r="O28" s="77"/>
      <c r="P28" s="77"/>
      <c r="Q28" s="78"/>
      <c r="R28" s="79" t="s">
        <v>6</v>
      </c>
    </row>
    <row r="29" spans="1:18" ht="15.75">
      <c r="A29" s="35"/>
      <c r="B29" s="36"/>
      <c r="C29" s="37" t="s">
        <v>1</v>
      </c>
      <c r="D29" s="37" t="s">
        <v>19</v>
      </c>
      <c r="E29" s="65" t="s">
        <v>20</v>
      </c>
      <c r="F29" s="38">
        <v>2022</v>
      </c>
      <c r="G29" s="38">
        <v>2021</v>
      </c>
      <c r="H29" s="38">
        <v>2020</v>
      </c>
      <c r="I29" s="38">
        <v>2019</v>
      </c>
      <c r="J29" s="38">
        <v>2018</v>
      </c>
      <c r="K29" s="38">
        <v>2017</v>
      </c>
      <c r="L29" s="39" t="s">
        <v>21</v>
      </c>
      <c r="M29" s="38">
        <v>2021</v>
      </c>
      <c r="N29" s="38">
        <v>2020</v>
      </c>
      <c r="O29" s="38">
        <v>2019</v>
      </c>
      <c r="P29" s="40">
        <v>2018</v>
      </c>
      <c r="Q29" s="40">
        <v>2017</v>
      </c>
      <c r="R29" s="80"/>
    </row>
    <row r="30" spans="1:18" ht="15.75">
      <c r="A30" s="41"/>
      <c r="B30" s="42"/>
      <c r="C30" s="43"/>
      <c r="D30" s="43" t="s">
        <v>35</v>
      </c>
      <c r="E30" s="2" t="s">
        <v>22</v>
      </c>
      <c r="F30" s="43"/>
      <c r="G30" s="43"/>
      <c r="H30" s="43"/>
      <c r="I30" s="43"/>
      <c r="J30" s="43"/>
      <c r="K30" s="43"/>
      <c r="L30" s="44" t="s">
        <v>37</v>
      </c>
      <c r="M30" s="43"/>
      <c r="N30" s="43"/>
      <c r="O30" s="43"/>
      <c r="P30" s="45"/>
      <c r="Q30" s="45"/>
      <c r="R30" s="46"/>
    </row>
    <row r="31" spans="1:18" ht="15.75">
      <c r="A31" s="47">
        <v>1</v>
      </c>
      <c r="B31" s="43">
        <v>2</v>
      </c>
      <c r="C31" s="43">
        <v>3</v>
      </c>
      <c r="D31" s="43">
        <v>4</v>
      </c>
      <c r="E31" s="43">
        <v>5</v>
      </c>
      <c r="F31" s="43">
        <v>6</v>
      </c>
      <c r="G31" s="43">
        <v>7</v>
      </c>
      <c r="H31" s="43">
        <v>8</v>
      </c>
      <c r="I31" s="43">
        <v>9</v>
      </c>
      <c r="J31" s="43">
        <v>10</v>
      </c>
      <c r="K31" s="43">
        <v>11</v>
      </c>
      <c r="L31" s="48">
        <v>12</v>
      </c>
      <c r="M31" s="48">
        <v>13</v>
      </c>
      <c r="N31" s="48">
        <v>14</v>
      </c>
      <c r="O31" s="48">
        <v>15</v>
      </c>
      <c r="P31" s="43">
        <v>16</v>
      </c>
      <c r="Q31" s="43">
        <v>17</v>
      </c>
      <c r="R31" s="49">
        <v>18</v>
      </c>
    </row>
    <row r="32" spans="1:18" ht="23.25" customHeight="1">
      <c r="A32" s="3">
        <v>1</v>
      </c>
      <c r="B32" s="50" t="s">
        <v>28</v>
      </c>
      <c r="C32" s="29">
        <v>0.036</v>
      </c>
      <c r="D32" s="29">
        <v>0.02</v>
      </c>
      <c r="E32" s="29">
        <f aca="true" t="shared" si="8" ref="E32:E39">AVERAGE(G32:K32)</f>
        <v>0.036374000000000004</v>
      </c>
      <c r="F32" s="29">
        <v>0.01806</v>
      </c>
      <c r="G32" s="29">
        <v>0.02402</v>
      </c>
      <c r="H32" s="29">
        <v>0.01313</v>
      </c>
      <c r="I32" s="30">
        <v>0.03152</v>
      </c>
      <c r="J32" s="30">
        <v>0.06135</v>
      </c>
      <c r="K32" s="30">
        <v>0.05185</v>
      </c>
      <c r="L32" s="30">
        <f aca="true" t="shared" si="9" ref="L32:L38">F32-E32</f>
        <v>-0.018314000000000004</v>
      </c>
      <c r="M32" s="29">
        <f aca="true" t="shared" si="10" ref="M32:M38">F32-G32</f>
        <v>-0.00596</v>
      </c>
      <c r="N32" s="29">
        <f aca="true" t="shared" si="11" ref="N32:N38">F32-H32</f>
        <v>0.00493</v>
      </c>
      <c r="O32" s="29">
        <f aca="true" t="shared" si="12" ref="O32:O38">F32-I32</f>
        <v>-0.01346</v>
      </c>
      <c r="P32" s="29">
        <f aca="true" t="shared" si="13" ref="P32:P38">F32-J32</f>
        <v>-0.04329</v>
      </c>
      <c r="Q32" s="29">
        <f aca="true" t="shared" si="14" ref="Q32:Q38">F32-K32</f>
        <v>-0.03379</v>
      </c>
      <c r="R32" s="82" t="s">
        <v>43</v>
      </c>
    </row>
    <row r="33" spans="1:18" ht="23.25" customHeight="1">
      <c r="A33" s="3">
        <v>2</v>
      </c>
      <c r="B33" s="50" t="s">
        <v>2</v>
      </c>
      <c r="C33" s="29">
        <v>0.033</v>
      </c>
      <c r="D33" s="29">
        <v>0.037</v>
      </c>
      <c r="E33" s="29">
        <f t="shared" si="8"/>
        <v>0.034</v>
      </c>
      <c r="F33" s="29">
        <v>0.024</v>
      </c>
      <c r="G33" s="29">
        <v>0.03</v>
      </c>
      <c r="H33" s="29">
        <v>0.03</v>
      </c>
      <c r="I33" s="30">
        <v>0.03</v>
      </c>
      <c r="J33" s="30">
        <v>0.04</v>
      </c>
      <c r="K33" s="30">
        <v>0.04</v>
      </c>
      <c r="L33" s="30">
        <f t="shared" si="9"/>
        <v>-0.010000000000000002</v>
      </c>
      <c r="M33" s="29">
        <f t="shared" si="10"/>
        <v>-0.005999999999999998</v>
      </c>
      <c r="N33" s="29">
        <f t="shared" si="11"/>
        <v>-0.005999999999999998</v>
      </c>
      <c r="O33" s="29">
        <f t="shared" si="12"/>
        <v>-0.005999999999999998</v>
      </c>
      <c r="P33" s="29">
        <f t="shared" si="13"/>
        <v>-0.016</v>
      </c>
      <c r="Q33" s="29">
        <f t="shared" si="14"/>
        <v>-0.016</v>
      </c>
      <c r="R33" s="83"/>
    </row>
    <row r="34" spans="1:18" ht="23.25" customHeight="1">
      <c r="A34" s="3">
        <v>3</v>
      </c>
      <c r="B34" s="50" t="s">
        <v>23</v>
      </c>
      <c r="C34" s="29">
        <v>0.156</v>
      </c>
      <c r="D34" s="29">
        <v>0.04</v>
      </c>
      <c r="E34" s="29">
        <f t="shared" si="8"/>
        <v>0.016898000000000003</v>
      </c>
      <c r="F34" s="29">
        <v>0.01345</v>
      </c>
      <c r="G34" s="29">
        <v>0.009</v>
      </c>
      <c r="H34" s="29">
        <v>0.0159</v>
      </c>
      <c r="I34" s="30">
        <v>0.00633</v>
      </c>
      <c r="J34" s="30">
        <v>0.025</v>
      </c>
      <c r="K34" s="30">
        <v>0.02826</v>
      </c>
      <c r="L34" s="30">
        <f t="shared" si="9"/>
        <v>-0.003448000000000003</v>
      </c>
      <c r="M34" s="29">
        <f t="shared" si="10"/>
        <v>0.004450000000000001</v>
      </c>
      <c r="N34" s="29">
        <f t="shared" si="11"/>
        <v>-0.002450000000000001</v>
      </c>
      <c r="O34" s="29">
        <f t="shared" si="12"/>
        <v>0.0071200000000000005</v>
      </c>
      <c r="P34" s="29">
        <f t="shared" si="13"/>
        <v>-0.011550000000000001</v>
      </c>
      <c r="Q34" s="29">
        <f t="shared" si="14"/>
        <v>-0.01481</v>
      </c>
      <c r="R34" s="84"/>
    </row>
    <row r="35" spans="1:18" ht="23.25" customHeight="1">
      <c r="A35" s="3">
        <v>4</v>
      </c>
      <c r="B35" s="50" t="s">
        <v>9</v>
      </c>
      <c r="C35" s="29">
        <v>0.044</v>
      </c>
      <c r="D35" s="29">
        <v>0.04482</v>
      </c>
      <c r="E35" s="29">
        <f t="shared" si="8"/>
        <v>0.037559999999999996</v>
      </c>
      <c r="F35" s="29">
        <v>0.03506</v>
      </c>
      <c r="G35" s="29">
        <v>0.0448</v>
      </c>
      <c r="H35" s="66">
        <v>0.041</v>
      </c>
      <c r="I35" s="30">
        <v>0.041</v>
      </c>
      <c r="J35" s="30">
        <v>0.031</v>
      </c>
      <c r="K35" s="30">
        <v>0.03</v>
      </c>
      <c r="L35" s="30">
        <f t="shared" si="9"/>
        <v>-0.0024999999999999953</v>
      </c>
      <c r="M35" s="29">
        <f t="shared" si="10"/>
        <v>-0.009739999999999999</v>
      </c>
      <c r="N35" s="29">
        <f t="shared" si="11"/>
        <v>-0.005940000000000001</v>
      </c>
      <c r="O35" s="29">
        <f t="shared" si="12"/>
        <v>-0.005940000000000001</v>
      </c>
      <c r="P35" s="29">
        <f t="shared" si="13"/>
        <v>0.004060000000000001</v>
      </c>
      <c r="Q35" s="29">
        <f t="shared" si="14"/>
        <v>0.005060000000000002</v>
      </c>
      <c r="R35" s="84"/>
    </row>
    <row r="36" spans="1:18" ht="23.25" customHeight="1">
      <c r="A36" s="3">
        <v>5</v>
      </c>
      <c r="B36" s="50" t="s">
        <v>24</v>
      </c>
      <c r="C36" s="29">
        <v>0.042</v>
      </c>
      <c r="D36" s="29">
        <v>0.06</v>
      </c>
      <c r="E36" s="29">
        <f t="shared" si="8"/>
        <v>0.049530000000000005</v>
      </c>
      <c r="F36" s="29">
        <v>0.03592</v>
      </c>
      <c r="G36" s="29">
        <v>0.03832</v>
      </c>
      <c r="H36" s="29">
        <v>0.04367</v>
      </c>
      <c r="I36" s="30">
        <v>0.05471</v>
      </c>
      <c r="J36" s="30">
        <v>0.05512</v>
      </c>
      <c r="K36" s="30">
        <v>0.05583</v>
      </c>
      <c r="L36" s="30">
        <f t="shared" si="9"/>
        <v>-0.013610000000000004</v>
      </c>
      <c r="M36" s="29">
        <f t="shared" si="10"/>
        <v>-0.0023999999999999994</v>
      </c>
      <c r="N36" s="29">
        <f t="shared" si="11"/>
        <v>-0.00775</v>
      </c>
      <c r="O36" s="29">
        <f t="shared" si="12"/>
        <v>-0.01879</v>
      </c>
      <c r="P36" s="29">
        <f t="shared" si="13"/>
        <v>-0.019200000000000002</v>
      </c>
      <c r="Q36" s="29">
        <f t="shared" si="14"/>
        <v>-0.019909999999999997</v>
      </c>
      <c r="R36" s="84"/>
    </row>
    <row r="37" spans="1:18" ht="23.25" customHeight="1">
      <c r="A37" s="3">
        <v>6</v>
      </c>
      <c r="B37" s="50" t="s">
        <v>29</v>
      </c>
      <c r="C37" s="29">
        <v>0.0047</v>
      </c>
      <c r="D37" s="29">
        <v>0.003</v>
      </c>
      <c r="E37" s="29">
        <f t="shared" si="8"/>
        <v>0.004496</v>
      </c>
      <c r="F37" s="29">
        <v>0.00164</v>
      </c>
      <c r="G37" s="29">
        <v>0.0026</v>
      </c>
      <c r="H37" s="66">
        <v>0.00377</v>
      </c>
      <c r="I37" s="30">
        <v>0.00544</v>
      </c>
      <c r="J37" s="30">
        <v>0.00536</v>
      </c>
      <c r="K37" s="30">
        <v>0.00531</v>
      </c>
      <c r="L37" s="30">
        <f t="shared" si="9"/>
        <v>-0.002856</v>
      </c>
      <c r="M37" s="29">
        <f t="shared" si="10"/>
        <v>-0.0009599999999999999</v>
      </c>
      <c r="N37" s="29">
        <f t="shared" si="11"/>
        <v>-0.00213</v>
      </c>
      <c r="O37" s="29">
        <f t="shared" si="12"/>
        <v>-0.0038000000000000004</v>
      </c>
      <c r="P37" s="29">
        <f t="shared" si="13"/>
        <v>-0.00372</v>
      </c>
      <c r="Q37" s="29">
        <f t="shared" si="14"/>
        <v>-0.0036699999999999997</v>
      </c>
      <c r="R37" s="84"/>
    </row>
    <row r="38" spans="1:18" ht="23.25" customHeight="1">
      <c r="A38" s="3">
        <v>7</v>
      </c>
      <c r="B38" s="50" t="s">
        <v>3</v>
      </c>
      <c r="C38" s="29">
        <v>0.119</v>
      </c>
      <c r="D38" s="29">
        <v>0.12</v>
      </c>
      <c r="E38" s="29">
        <f t="shared" si="8"/>
        <v>0.1008</v>
      </c>
      <c r="F38" s="29">
        <v>0.125</v>
      </c>
      <c r="G38" s="29">
        <v>0.101</v>
      </c>
      <c r="H38" s="29">
        <v>0.085</v>
      </c>
      <c r="I38" s="30">
        <v>0.1</v>
      </c>
      <c r="J38" s="30">
        <v>0.109</v>
      </c>
      <c r="K38" s="30">
        <v>0.109</v>
      </c>
      <c r="L38" s="30">
        <f t="shared" si="9"/>
        <v>0.0242</v>
      </c>
      <c r="M38" s="29">
        <f t="shared" si="10"/>
        <v>0.023999999999999994</v>
      </c>
      <c r="N38" s="29">
        <f t="shared" si="11"/>
        <v>0.039999999999999994</v>
      </c>
      <c r="O38" s="29">
        <f t="shared" si="12"/>
        <v>0.024999999999999994</v>
      </c>
      <c r="P38" s="29">
        <f t="shared" si="13"/>
        <v>0.016</v>
      </c>
      <c r="Q38" s="29">
        <f t="shared" si="14"/>
        <v>0.016</v>
      </c>
      <c r="R38" s="84"/>
    </row>
    <row r="39" spans="1:18" ht="23.25" customHeight="1">
      <c r="A39" s="3">
        <v>8</v>
      </c>
      <c r="B39" s="50" t="s">
        <v>25</v>
      </c>
      <c r="C39" s="29">
        <v>0.04</v>
      </c>
      <c r="D39" s="29">
        <v>0.0201</v>
      </c>
      <c r="E39" s="29">
        <f t="shared" si="8"/>
        <v>0.017279999999999997</v>
      </c>
      <c r="F39" s="29">
        <v>0.0125</v>
      </c>
      <c r="G39" s="29">
        <v>0.01</v>
      </c>
      <c r="H39" s="29">
        <v>0.019</v>
      </c>
      <c r="I39" s="29">
        <v>0.0193</v>
      </c>
      <c r="J39" s="29">
        <v>0.0191</v>
      </c>
      <c r="K39" s="29">
        <v>0.019</v>
      </c>
      <c r="L39" s="30">
        <f>F39-E39</f>
        <v>-0.004779999999999996</v>
      </c>
      <c r="M39" s="29">
        <f>F39-G39</f>
        <v>0.0025000000000000005</v>
      </c>
      <c r="N39" s="29">
        <f>F39-H39</f>
        <v>-0.006499999999999999</v>
      </c>
      <c r="O39" s="29">
        <f>F39-I39</f>
        <v>-0.0068000000000000005</v>
      </c>
      <c r="P39" s="29">
        <f>F39-J39</f>
        <v>-0.006599999999999998</v>
      </c>
      <c r="Q39" s="29">
        <f>F39-K39</f>
        <v>-0.006499999999999999</v>
      </c>
      <c r="R39" s="85"/>
    </row>
    <row r="40" spans="1:18" ht="23.25" customHeight="1" thickBot="1">
      <c r="A40" s="4"/>
      <c r="B40" s="28" t="s">
        <v>4</v>
      </c>
      <c r="C40" s="52">
        <f>SUM(C32:C39)</f>
        <v>0.47469999999999996</v>
      </c>
      <c r="D40" s="52">
        <f>SUM(D32:D39)</f>
        <v>0.34492</v>
      </c>
      <c r="E40" s="52">
        <f>SUM(E32:E39)</f>
        <v>0.29693800000000004</v>
      </c>
      <c r="F40" s="52">
        <f aca="true" t="shared" si="15" ref="F40:Q40">SUM(F32:F39)</f>
        <v>0.26563000000000003</v>
      </c>
      <c r="G40" s="52">
        <f t="shared" si="15"/>
        <v>0.25973999999999997</v>
      </c>
      <c r="H40" s="52">
        <f t="shared" si="15"/>
        <v>0.25147</v>
      </c>
      <c r="I40" s="52">
        <f t="shared" si="15"/>
        <v>0.2883</v>
      </c>
      <c r="J40" s="52">
        <f t="shared" si="15"/>
        <v>0.34593</v>
      </c>
      <c r="K40" s="52">
        <f t="shared" si="15"/>
        <v>0.33925</v>
      </c>
      <c r="L40" s="58">
        <f t="shared" si="15"/>
        <v>-0.031308</v>
      </c>
      <c r="M40" s="52">
        <f t="shared" si="15"/>
        <v>0.005890000000000001</v>
      </c>
      <c r="N40" s="52">
        <f t="shared" si="15"/>
        <v>0.014159999999999996</v>
      </c>
      <c r="O40" s="52">
        <f t="shared" si="15"/>
        <v>-0.022670000000000003</v>
      </c>
      <c r="P40" s="52">
        <f t="shared" si="15"/>
        <v>-0.0803</v>
      </c>
      <c r="Q40" s="52">
        <f t="shared" si="15"/>
        <v>-0.07361999999999999</v>
      </c>
      <c r="R40" s="6"/>
    </row>
    <row r="41" spans="1:17" ht="15">
      <c r="A41" s="7" t="s">
        <v>7</v>
      </c>
      <c r="C41" s="1"/>
      <c r="D41" s="1"/>
      <c r="E41" s="53" t="s">
        <v>8</v>
      </c>
      <c r="F41" s="53"/>
      <c r="G41" s="53"/>
      <c r="J41" s="7" t="s">
        <v>30</v>
      </c>
      <c r="O41" s="7" t="s">
        <v>26</v>
      </c>
      <c r="Q41" s="1"/>
    </row>
    <row r="42" spans="2:17" ht="15">
      <c r="B42" s="7" t="s">
        <v>39</v>
      </c>
      <c r="C42" s="1"/>
      <c r="D42" s="1"/>
      <c r="E42" s="1"/>
      <c r="F42" s="1"/>
      <c r="G42" s="1"/>
      <c r="Q42" s="1"/>
    </row>
    <row r="44" spans="8:11" ht="15">
      <c r="H44" s="7" t="s">
        <v>41</v>
      </c>
      <c r="K44" s="7" t="s">
        <v>41</v>
      </c>
    </row>
    <row r="45" ht="15">
      <c r="I45" s="1">
        <v>2</v>
      </c>
    </row>
    <row r="46" ht="15">
      <c r="J46" s="1"/>
    </row>
    <row r="47" spans="1:18" ht="15.75">
      <c r="A47" s="81" t="str">
        <f>A3</f>
        <v>All India Area Coverage, Crop Condition and Prospect  of Jute/Mesta during crop season of 2022-23 for week ending  21.09.2022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</row>
    <row r="48" spans="1:17" ht="15.75">
      <c r="A48" s="9" t="s">
        <v>14</v>
      </c>
      <c r="B48" s="9" t="s">
        <v>31</v>
      </c>
      <c r="C48" s="24"/>
      <c r="D48" s="24"/>
      <c r="E48" s="24"/>
      <c r="F48" s="24"/>
      <c r="G48" s="24"/>
      <c r="H48" s="9"/>
      <c r="I48" s="9"/>
      <c r="J48" s="9"/>
      <c r="K48" s="9"/>
      <c r="L48" s="9"/>
      <c r="M48" s="9"/>
      <c r="N48" s="9"/>
      <c r="O48" s="9"/>
      <c r="P48" s="9"/>
      <c r="Q48" s="24"/>
    </row>
    <row r="49" spans="1:17" ht="16.5" thickBot="1">
      <c r="A49" s="10"/>
      <c r="B49" s="10"/>
      <c r="C49" s="24"/>
      <c r="D49" s="24"/>
      <c r="E49" s="24"/>
      <c r="F49" s="24"/>
      <c r="G49" s="24"/>
      <c r="H49" s="9"/>
      <c r="I49" s="9"/>
      <c r="J49" s="69" t="s">
        <v>0</v>
      </c>
      <c r="K49" s="69"/>
      <c r="L49" s="11"/>
      <c r="M49" s="11"/>
      <c r="N49" s="11"/>
      <c r="O49" s="11"/>
      <c r="P49" s="11"/>
      <c r="Q49" s="11"/>
    </row>
    <row r="50" spans="1:18" ht="31.5">
      <c r="A50" s="33" t="s">
        <v>38</v>
      </c>
      <c r="B50" s="34" t="s">
        <v>13</v>
      </c>
      <c r="C50" s="92" t="s">
        <v>5</v>
      </c>
      <c r="D50" s="92" t="s">
        <v>16</v>
      </c>
      <c r="E50" s="93" t="s">
        <v>17</v>
      </c>
      <c r="F50" s="72" t="s">
        <v>18</v>
      </c>
      <c r="G50" s="73"/>
      <c r="H50" s="73"/>
      <c r="I50" s="73"/>
      <c r="J50" s="73"/>
      <c r="K50" s="74"/>
      <c r="L50" s="70" t="s">
        <v>36</v>
      </c>
      <c r="M50" s="70"/>
      <c r="N50" s="70"/>
      <c r="O50" s="70"/>
      <c r="P50" s="70"/>
      <c r="Q50" s="71"/>
      <c r="R50" s="75"/>
    </row>
    <row r="51" spans="1:18" ht="31.5">
      <c r="A51" s="35"/>
      <c r="B51" s="36"/>
      <c r="C51" s="37" t="s">
        <v>1</v>
      </c>
      <c r="D51" s="37" t="s">
        <v>19</v>
      </c>
      <c r="E51" s="94" t="s">
        <v>20</v>
      </c>
      <c r="F51" s="38">
        <v>2022</v>
      </c>
      <c r="G51" s="38">
        <v>2021</v>
      </c>
      <c r="H51" s="38">
        <v>2020</v>
      </c>
      <c r="I51" s="38">
        <v>2019</v>
      </c>
      <c r="J51" s="38">
        <v>2018</v>
      </c>
      <c r="K51" s="38">
        <v>2017</v>
      </c>
      <c r="L51" s="95" t="s">
        <v>21</v>
      </c>
      <c r="M51" s="38">
        <v>2021</v>
      </c>
      <c r="N51" s="38">
        <v>2020</v>
      </c>
      <c r="O51" s="38">
        <v>2019</v>
      </c>
      <c r="P51" s="40">
        <v>2018</v>
      </c>
      <c r="Q51" s="55">
        <v>2017</v>
      </c>
      <c r="R51" s="75"/>
    </row>
    <row r="52" spans="1:18" ht="31.5">
      <c r="A52" s="41"/>
      <c r="B52" s="42"/>
      <c r="C52" s="43"/>
      <c r="D52" s="43" t="s">
        <v>35</v>
      </c>
      <c r="E52" s="2" t="s">
        <v>22</v>
      </c>
      <c r="F52" s="43"/>
      <c r="G52" s="43"/>
      <c r="H52" s="43"/>
      <c r="I52" s="43"/>
      <c r="J52" s="43"/>
      <c r="K52" s="43"/>
      <c r="L52" s="96" t="s">
        <v>37</v>
      </c>
      <c r="M52" s="43"/>
      <c r="N52" s="43"/>
      <c r="O52" s="43"/>
      <c r="P52" s="45"/>
      <c r="Q52" s="49"/>
      <c r="R52" s="8"/>
    </row>
    <row r="53" spans="1:18" ht="15.75">
      <c r="A53" s="47">
        <v>1</v>
      </c>
      <c r="B53" s="43">
        <v>2</v>
      </c>
      <c r="C53" s="43">
        <v>3</v>
      </c>
      <c r="D53" s="43">
        <v>4</v>
      </c>
      <c r="E53" s="43">
        <v>5</v>
      </c>
      <c r="F53" s="43">
        <v>6</v>
      </c>
      <c r="G53" s="43">
        <v>7</v>
      </c>
      <c r="H53" s="43">
        <v>8</v>
      </c>
      <c r="I53" s="43">
        <v>9</v>
      </c>
      <c r="J53" s="43">
        <v>10</v>
      </c>
      <c r="K53" s="43">
        <v>11</v>
      </c>
      <c r="L53" s="48">
        <v>12</v>
      </c>
      <c r="M53" s="48">
        <v>13</v>
      </c>
      <c r="N53" s="48">
        <v>14</v>
      </c>
      <c r="O53" s="48">
        <v>15</v>
      </c>
      <c r="P53" s="43">
        <v>16</v>
      </c>
      <c r="Q53" s="56">
        <v>17</v>
      </c>
      <c r="R53" s="11"/>
    </row>
    <row r="54" spans="1:18" ht="23.25" customHeight="1">
      <c r="A54" s="3">
        <v>1</v>
      </c>
      <c r="B54" s="50" t="s">
        <v>28</v>
      </c>
      <c r="C54" s="51">
        <f aca="true" t="shared" si="16" ref="C54:K54">C32</f>
        <v>0.036</v>
      </c>
      <c r="D54" s="51">
        <f t="shared" si="16"/>
        <v>0.02</v>
      </c>
      <c r="E54" s="51">
        <f t="shared" si="16"/>
        <v>0.036374000000000004</v>
      </c>
      <c r="F54" s="51">
        <f t="shared" si="16"/>
        <v>0.01806</v>
      </c>
      <c r="G54" s="51">
        <f t="shared" si="16"/>
        <v>0.02402</v>
      </c>
      <c r="H54" s="51">
        <f t="shared" si="16"/>
        <v>0.01313</v>
      </c>
      <c r="I54" s="51">
        <f t="shared" si="16"/>
        <v>0.03152</v>
      </c>
      <c r="J54" s="51">
        <f t="shared" si="16"/>
        <v>0.06135</v>
      </c>
      <c r="K54" s="51">
        <f t="shared" si="16"/>
        <v>0.05185</v>
      </c>
      <c r="L54" s="51">
        <f>L32</f>
        <v>-0.018314000000000004</v>
      </c>
      <c r="M54" s="51">
        <f>F54-G54</f>
        <v>-0.00596</v>
      </c>
      <c r="N54" s="51">
        <f>F54-H54</f>
        <v>0.00493</v>
      </c>
      <c r="O54" s="51">
        <f>F54-I54</f>
        <v>-0.01346</v>
      </c>
      <c r="P54" s="51">
        <f>F54-J54</f>
        <v>-0.04329</v>
      </c>
      <c r="Q54" s="88">
        <f>F54-K54</f>
        <v>-0.03379</v>
      </c>
      <c r="R54" s="8"/>
    </row>
    <row r="55" spans="1:18" ht="23.25" customHeight="1">
      <c r="A55" s="3">
        <v>2</v>
      </c>
      <c r="B55" s="50" t="s">
        <v>2</v>
      </c>
      <c r="C55" s="51">
        <f aca="true" t="shared" si="17" ref="C55:E57">C11+C33</f>
        <v>0.7090000000000001</v>
      </c>
      <c r="D55" s="51">
        <f t="shared" si="17"/>
        <v>0.7130000000000001</v>
      </c>
      <c r="E55" s="51">
        <f t="shared" si="17"/>
        <v>0.739</v>
      </c>
      <c r="F55" s="51">
        <f aca="true" t="shared" si="18" ref="F55:K57">F11+F33</f>
        <v>0.621</v>
      </c>
      <c r="G55" s="51">
        <f t="shared" si="18"/>
        <v>0.735</v>
      </c>
      <c r="H55" s="51">
        <f t="shared" si="18"/>
        <v>0.5870000000000001</v>
      </c>
      <c r="I55" s="51">
        <f t="shared" si="18"/>
        <v>0.75</v>
      </c>
      <c r="J55" s="51">
        <f t="shared" si="18"/>
        <v>0.8</v>
      </c>
      <c r="K55" s="51">
        <f t="shared" si="18"/>
        <v>0.8230000000000001</v>
      </c>
      <c r="L55" s="89">
        <f>F55-E55</f>
        <v>-0.118</v>
      </c>
      <c r="M55" s="51">
        <f>F55-G55</f>
        <v>-0.11399999999999999</v>
      </c>
      <c r="N55" s="51">
        <f>F55-H55</f>
        <v>0.03399999999999992</v>
      </c>
      <c r="O55" s="51">
        <f>F55-I55</f>
        <v>-0.129</v>
      </c>
      <c r="P55" s="51">
        <f>F55-J55</f>
        <v>-0.17900000000000005</v>
      </c>
      <c r="Q55" s="88">
        <f>F55-K55</f>
        <v>-0.20200000000000007</v>
      </c>
      <c r="R55" s="8"/>
    </row>
    <row r="56" spans="1:18" ht="23.25" customHeight="1">
      <c r="A56" s="3">
        <v>3</v>
      </c>
      <c r="B56" s="50" t="s">
        <v>23</v>
      </c>
      <c r="C56" s="51">
        <f t="shared" si="17"/>
        <v>0.8287</v>
      </c>
      <c r="D56" s="51">
        <f t="shared" si="17"/>
        <v>1.3955</v>
      </c>
      <c r="E56" s="51">
        <f t="shared" si="17"/>
        <v>1.0136180000000001</v>
      </c>
      <c r="F56" s="51">
        <f t="shared" si="18"/>
        <v>1.10893</v>
      </c>
      <c r="G56" s="51">
        <f t="shared" si="18"/>
        <v>0.96439</v>
      </c>
      <c r="H56" s="51">
        <f t="shared" si="18"/>
        <v>0.95565</v>
      </c>
      <c r="I56" s="51">
        <f t="shared" si="18"/>
        <v>0.97024</v>
      </c>
      <c r="J56" s="51">
        <f t="shared" si="18"/>
        <v>0.98455</v>
      </c>
      <c r="K56" s="51">
        <f t="shared" si="18"/>
        <v>1.19326</v>
      </c>
      <c r="L56" s="89">
        <f aca="true" t="shared" si="19" ref="L56:L62">F56-E56</f>
        <v>0.09531199999999984</v>
      </c>
      <c r="M56" s="51">
        <f aca="true" t="shared" si="20" ref="M56:M62">F56-G56</f>
        <v>0.14454</v>
      </c>
      <c r="N56" s="51">
        <f aca="true" t="shared" si="21" ref="N56:N62">F56-H56</f>
        <v>0.15327999999999997</v>
      </c>
      <c r="O56" s="51">
        <f aca="true" t="shared" si="22" ref="O56:O62">F56-I56</f>
        <v>0.13868999999999998</v>
      </c>
      <c r="P56" s="51">
        <f aca="true" t="shared" si="23" ref="P56:P62">F56-J56</f>
        <v>0.12437999999999994</v>
      </c>
      <c r="Q56" s="88">
        <f aca="true" t="shared" si="24" ref="Q56:Q62">F56-K56</f>
        <v>-0.08433000000000002</v>
      </c>
      <c r="R56" s="8"/>
    </row>
    <row r="57" spans="1:18" ht="23.25" customHeight="1">
      <c r="A57" s="3">
        <v>4</v>
      </c>
      <c r="B57" s="50" t="s">
        <v>9</v>
      </c>
      <c r="C57" s="51">
        <f t="shared" si="17"/>
        <v>0.1094</v>
      </c>
      <c r="D57" s="51">
        <f t="shared" si="17"/>
        <v>0.11162</v>
      </c>
      <c r="E57" s="51">
        <f t="shared" si="17"/>
        <v>0.09208</v>
      </c>
      <c r="F57" s="51">
        <f t="shared" si="18"/>
        <v>0.10186</v>
      </c>
      <c r="G57" s="51">
        <f t="shared" si="18"/>
        <v>0.1116</v>
      </c>
      <c r="H57" s="51">
        <f t="shared" si="18"/>
        <v>0.1078</v>
      </c>
      <c r="I57" s="51">
        <f t="shared" si="18"/>
        <v>0.09</v>
      </c>
      <c r="J57" s="51">
        <f t="shared" si="18"/>
        <v>0.079</v>
      </c>
      <c r="K57" s="51">
        <f t="shared" si="18"/>
        <v>0.07200000000000001</v>
      </c>
      <c r="L57" s="89">
        <f t="shared" si="19"/>
        <v>0.009780000000000011</v>
      </c>
      <c r="M57" s="51">
        <f t="shared" si="20"/>
        <v>-0.009739999999999999</v>
      </c>
      <c r="N57" s="51">
        <f t="shared" si="21"/>
        <v>-0.005940000000000001</v>
      </c>
      <c r="O57" s="51">
        <f t="shared" si="22"/>
        <v>0.01186000000000001</v>
      </c>
      <c r="P57" s="51">
        <f t="shared" si="23"/>
        <v>0.022860000000000005</v>
      </c>
      <c r="Q57" s="88">
        <f t="shared" si="24"/>
        <v>0.029859999999999998</v>
      </c>
      <c r="R57" s="8"/>
    </row>
    <row r="58" spans="1:18" ht="23.25" customHeight="1">
      <c r="A58" s="3">
        <v>5</v>
      </c>
      <c r="B58" s="50" t="s">
        <v>10</v>
      </c>
      <c r="C58" s="51">
        <f>C14</f>
        <v>0.0306</v>
      </c>
      <c r="D58" s="51">
        <f>D14</f>
        <v>0.0314</v>
      </c>
      <c r="E58" s="51">
        <f>E14</f>
        <v>0.02916</v>
      </c>
      <c r="F58" s="51">
        <f aca="true" t="shared" si="25" ref="F58:K58">F14+F39</f>
        <v>0.0351</v>
      </c>
      <c r="G58" s="51">
        <f t="shared" si="25"/>
        <v>0.032</v>
      </c>
      <c r="H58" s="51">
        <f t="shared" si="25"/>
        <v>0.05</v>
      </c>
      <c r="I58" s="51">
        <f t="shared" si="25"/>
        <v>0.0503</v>
      </c>
      <c r="J58" s="51">
        <f t="shared" si="25"/>
        <v>0.0499</v>
      </c>
      <c r="K58" s="51">
        <f t="shared" si="25"/>
        <v>0.05</v>
      </c>
      <c r="L58" s="89">
        <f t="shared" si="19"/>
        <v>0.005940000000000001</v>
      </c>
      <c r="M58" s="51">
        <f t="shared" si="20"/>
        <v>0.0030999999999999986</v>
      </c>
      <c r="N58" s="51">
        <f t="shared" si="21"/>
        <v>-0.014900000000000004</v>
      </c>
      <c r="O58" s="51">
        <f t="shared" si="22"/>
        <v>-0.015199999999999998</v>
      </c>
      <c r="P58" s="51">
        <f t="shared" si="23"/>
        <v>-0.0148</v>
      </c>
      <c r="Q58" s="88">
        <f t="shared" si="24"/>
        <v>-0.014900000000000004</v>
      </c>
      <c r="R58" s="8"/>
    </row>
    <row r="59" spans="1:18" ht="23.25" customHeight="1">
      <c r="A59" s="3">
        <v>6</v>
      </c>
      <c r="B59" s="50" t="s">
        <v>24</v>
      </c>
      <c r="C59" s="51">
        <f aca="true" t="shared" si="26" ref="C59:E61">C15+C36</f>
        <v>0.0476</v>
      </c>
      <c r="D59" s="51">
        <f t="shared" si="26"/>
        <v>0.11</v>
      </c>
      <c r="E59" s="51">
        <f t="shared" si="26"/>
        <v>0.090922</v>
      </c>
      <c r="F59" s="51">
        <f aca="true" t="shared" si="27" ref="F59:K61">F15+F36</f>
        <v>0.08967</v>
      </c>
      <c r="G59" s="51">
        <f t="shared" si="27"/>
        <v>0.09052</v>
      </c>
      <c r="H59" s="51">
        <f t="shared" si="27"/>
        <v>0.08037</v>
      </c>
      <c r="I59" s="51">
        <f t="shared" si="27"/>
        <v>0.08962</v>
      </c>
      <c r="J59" s="51">
        <f t="shared" si="27"/>
        <v>0.09473000000000001</v>
      </c>
      <c r="K59" s="51">
        <f t="shared" si="27"/>
        <v>0.09937</v>
      </c>
      <c r="L59" s="89">
        <f t="shared" si="19"/>
        <v>-0.0012520000000000031</v>
      </c>
      <c r="M59" s="51">
        <f t="shared" si="20"/>
        <v>-0.0008500000000000035</v>
      </c>
      <c r="N59" s="51">
        <f t="shared" si="21"/>
        <v>0.009300000000000003</v>
      </c>
      <c r="O59" s="51">
        <f t="shared" si="22"/>
        <v>4.999999999999449E-05</v>
      </c>
      <c r="P59" s="51">
        <f t="shared" si="23"/>
        <v>-0.005060000000000009</v>
      </c>
      <c r="Q59" s="88">
        <f t="shared" si="24"/>
        <v>-0.0097</v>
      </c>
      <c r="R59" s="8"/>
    </row>
    <row r="60" spans="1:18" ht="23.25" customHeight="1">
      <c r="A60" s="3">
        <v>7</v>
      </c>
      <c r="B60" s="50" t="s">
        <v>11</v>
      </c>
      <c r="C60" s="51">
        <f t="shared" si="26"/>
        <v>0.010700000000000001</v>
      </c>
      <c r="D60" s="51">
        <f t="shared" si="26"/>
        <v>0.008</v>
      </c>
      <c r="E60" s="51">
        <f t="shared" si="26"/>
        <v>0.00908</v>
      </c>
      <c r="F60" s="51">
        <f t="shared" si="27"/>
        <v>0.00428</v>
      </c>
      <c r="G60" s="51">
        <f t="shared" si="27"/>
        <v>0.00647</v>
      </c>
      <c r="H60" s="51">
        <f t="shared" si="27"/>
        <v>0.00827</v>
      </c>
      <c r="I60" s="51">
        <f t="shared" si="27"/>
        <v>0.01066</v>
      </c>
      <c r="J60" s="51">
        <f t="shared" si="27"/>
        <v>0.01059</v>
      </c>
      <c r="K60" s="51">
        <f t="shared" si="27"/>
        <v>0.00941</v>
      </c>
      <c r="L60" s="51">
        <f aca="true" t="shared" si="28" ref="L60:Q60">L16+L37</f>
        <v>-0.0048</v>
      </c>
      <c r="M60" s="51">
        <f t="shared" si="28"/>
        <v>-0.00219</v>
      </c>
      <c r="N60" s="51">
        <f t="shared" si="28"/>
        <v>-0.00399</v>
      </c>
      <c r="O60" s="51">
        <f t="shared" si="28"/>
        <v>-0.00638</v>
      </c>
      <c r="P60" s="51">
        <f t="shared" si="28"/>
        <v>-0.0063100000000000005</v>
      </c>
      <c r="Q60" s="88">
        <f t="shared" si="28"/>
        <v>-0.00513</v>
      </c>
      <c r="R60" s="8"/>
    </row>
    <row r="61" spans="1:18" ht="23.25" customHeight="1">
      <c r="A61" s="3">
        <v>8</v>
      </c>
      <c r="B61" s="50" t="s">
        <v>3</v>
      </c>
      <c r="C61" s="51">
        <f t="shared" si="26"/>
        <v>5.2534</v>
      </c>
      <c r="D61" s="51">
        <f t="shared" si="26"/>
        <v>5.2700000000000005</v>
      </c>
      <c r="E61" s="51">
        <f t="shared" si="26"/>
        <v>5.0207999999999995</v>
      </c>
      <c r="F61" s="51">
        <f t="shared" si="27"/>
        <v>4.975</v>
      </c>
      <c r="G61" s="51">
        <f t="shared" si="27"/>
        <v>5.001</v>
      </c>
      <c r="H61" s="51">
        <f t="shared" si="27"/>
        <v>5.135</v>
      </c>
      <c r="I61" s="51">
        <f t="shared" si="27"/>
        <v>5</v>
      </c>
      <c r="J61" s="51">
        <f t="shared" si="27"/>
        <v>5.209</v>
      </c>
      <c r="K61" s="51">
        <f t="shared" si="27"/>
        <v>4.759</v>
      </c>
      <c r="L61" s="51">
        <f aca="true" t="shared" si="29" ref="L61:Q61">L17+L38</f>
        <v>-0.045800000000000285</v>
      </c>
      <c r="M61" s="51">
        <f t="shared" si="29"/>
        <v>-0.026000000000000717</v>
      </c>
      <c r="N61" s="51">
        <f t="shared" si="29"/>
        <v>-0.1600000000000002</v>
      </c>
      <c r="O61" s="51">
        <f t="shared" si="29"/>
        <v>-0.025000000000000716</v>
      </c>
      <c r="P61" s="51">
        <f t="shared" si="29"/>
        <v>-0.23399999999999999</v>
      </c>
      <c r="Q61" s="88">
        <f t="shared" si="29"/>
        <v>0.2159999999999993</v>
      </c>
      <c r="R61" s="8"/>
    </row>
    <row r="62" spans="1:18" ht="23.25" customHeight="1">
      <c r="A62" s="3">
        <v>9</v>
      </c>
      <c r="B62" s="50" t="s">
        <v>25</v>
      </c>
      <c r="C62" s="51">
        <f>C18+C39</f>
        <v>0.064</v>
      </c>
      <c r="D62" s="51">
        <f>D18+D39</f>
        <v>0.0501</v>
      </c>
      <c r="E62" s="51">
        <f>E18+E39</f>
        <v>0.017279999999999997</v>
      </c>
      <c r="F62" s="51">
        <f aca="true" t="shared" si="30" ref="F62:K62">F18</f>
        <v>0</v>
      </c>
      <c r="G62" s="51">
        <f t="shared" si="30"/>
        <v>0</v>
      </c>
      <c r="H62" s="51">
        <f t="shared" si="30"/>
        <v>0</v>
      </c>
      <c r="I62" s="51">
        <f t="shared" si="30"/>
        <v>0</v>
      </c>
      <c r="J62" s="51">
        <f t="shared" si="30"/>
        <v>0</v>
      </c>
      <c r="K62" s="51">
        <f t="shared" si="30"/>
        <v>0</v>
      </c>
      <c r="L62" s="89">
        <f t="shared" si="19"/>
        <v>-0.017279999999999997</v>
      </c>
      <c r="M62" s="51">
        <f t="shared" si="20"/>
        <v>0</v>
      </c>
      <c r="N62" s="51">
        <f t="shared" si="21"/>
        <v>0</v>
      </c>
      <c r="O62" s="51">
        <f t="shared" si="22"/>
        <v>0</v>
      </c>
      <c r="P62" s="51">
        <f t="shared" si="23"/>
        <v>0</v>
      </c>
      <c r="Q62" s="88">
        <f t="shared" si="24"/>
        <v>0</v>
      </c>
      <c r="R62" s="8"/>
    </row>
    <row r="63" spans="1:18" ht="23.25" customHeight="1" thickBot="1">
      <c r="A63" s="4"/>
      <c r="B63" s="28" t="s">
        <v>4</v>
      </c>
      <c r="C63" s="90">
        <f aca="true" t="shared" si="31" ref="C63:Q63">SUM(C54:C62)</f>
        <v>7.0894</v>
      </c>
      <c r="D63" s="90">
        <f t="shared" si="31"/>
        <v>7.70962</v>
      </c>
      <c r="E63" s="90">
        <f t="shared" si="31"/>
        <v>7.048314</v>
      </c>
      <c r="F63" s="90">
        <f t="shared" si="31"/>
        <v>6.953899999999999</v>
      </c>
      <c r="G63" s="90">
        <f t="shared" si="31"/>
        <v>6.965</v>
      </c>
      <c r="H63" s="90">
        <f t="shared" si="31"/>
        <v>6.93722</v>
      </c>
      <c r="I63" s="90">
        <f t="shared" si="31"/>
        <v>6.99234</v>
      </c>
      <c r="J63" s="90">
        <f t="shared" si="31"/>
        <v>7.2891200000000005</v>
      </c>
      <c r="K63" s="90">
        <f t="shared" si="31"/>
        <v>7.05789</v>
      </c>
      <c r="L63" s="90">
        <f t="shared" si="31"/>
        <v>-0.09441400000000041</v>
      </c>
      <c r="M63" s="90">
        <f t="shared" si="31"/>
        <v>-0.011100000000000703</v>
      </c>
      <c r="N63" s="90">
        <f t="shared" si="31"/>
        <v>0.016679999999999695</v>
      </c>
      <c r="O63" s="90">
        <f t="shared" si="31"/>
        <v>-0.03844000000000074</v>
      </c>
      <c r="P63" s="90">
        <f t="shared" si="31"/>
        <v>-0.3352200000000001</v>
      </c>
      <c r="Q63" s="91">
        <f t="shared" si="31"/>
        <v>-0.1039900000000008</v>
      </c>
      <c r="R63" s="8"/>
    </row>
    <row r="64" spans="1:17" ht="15">
      <c r="A64" s="97" t="s">
        <v>7</v>
      </c>
      <c r="B64" s="8"/>
      <c r="C64" s="18"/>
      <c r="D64" s="18"/>
      <c r="E64" s="98" t="s">
        <v>8</v>
      </c>
      <c r="F64" s="98"/>
      <c r="G64" s="98"/>
      <c r="H64" s="8"/>
      <c r="I64" s="8"/>
      <c r="J64" s="8" t="s">
        <v>40</v>
      </c>
      <c r="K64" s="8"/>
      <c r="L64" s="8"/>
      <c r="M64" s="8"/>
      <c r="N64" s="8"/>
      <c r="O64" s="8"/>
      <c r="P64" s="8"/>
      <c r="Q64" s="99"/>
    </row>
    <row r="65" spans="1:17" ht="15.75" thickBot="1">
      <c r="A65" s="100"/>
      <c r="B65" s="101" t="s">
        <v>39</v>
      </c>
      <c r="C65" s="102"/>
      <c r="D65" s="102"/>
      <c r="E65" s="103"/>
      <c r="F65" s="103"/>
      <c r="G65" s="103"/>
      <c r="H65" s="101"/>
      <c r="I65" s="101"/>
      <c r="J65" s="101"/>
      <c r="K65" s="101"/>
      <c r="L65" s="101"/>
      <c r="M65" s="101"/>
      <c r="N65" s="101"/>
      <c r="O65" s="101"/>
      <c r="P65" s="101"/>
      <c r="Q65" s="104"/>
    </row>
    <row r="66" spans="3:17" ht="15">
      <c r="C66" s="1"/>
      <c r="D66" s="1"/>
      <c r="E66" s="53"/>
      <c r="F66" s="53"/>
      <c r="G66" s="53"/>
      <c r="Q66" s="1"/>
    </row>
    <row r="67" spans="3:17" ht="15">
      <c r="C67" s="1"/>
      <c r="D67" s="1"/>
      <c r="E67" s="53"/>
      <c r="F67" s="53"/>
      <c r="G67" s="53"/>
      <c r="Q67" s="1"/>
    </row>
    <row r="68" spans="3:17" ht="15">
      <c r="C68" s="1"/>
      <c r="D68" s="1"/>
      <c r="E68" s="53"/>
      <c r="F68" s="53"/>
      <c r="G68" s="53"/>
      <c r="Q68" s="1"/>
    </row>
    <row r="70" spans="1:17" ht="16.5" thickBot="1">
      <c r="A70" s="10"/>
      <c r="B70" s="10" t="s">
        <v>34</v>
      </c>
      <c r="C70" s="9"/>
      <c r="D70" s="9"/>
      <c r="E70" s="9"/>
      <c r="F70" s="9"/>
      <c r="G70" s="9"/>
      <c r="H70" s="9"/>
      <c r="I70" s="9"/>
      <c r="J70" s="10"/>
      <c r="K70" s="10"/>
      <c r="L70" s="11"/>
      <c r="M70" s="11"/>
      <c r="N70" s="11"/>
      <c r="O70" s="11" t="s">
        <v>32</v>
      </c>
      <c r="P70" s="11"/>
      <c r="Q70" s="11"/>
    </row>
    <row r="71" spans="1:17" ht="15.75">
      <c r="A71" s="33" t="s">
        <v>38</v>
      </c>
      <c r="B71" s="34" t="s">
        <v>13</v>
      </c>
      <c r="C71" s="34" t="s">
        <v>5</v>
      </c>
      <c r="D71" s="34" t="s">
        <v>16</v>
      </c>
      <c r="E71" s="64" t="s">
        <v>17</v>
      </c>
      <c r="F71" s="72" t="s">
        <v>18</v>
      </c>
      <c r="G71" s="73"/>
      <c r="H71" s="73"/>
      <c r="I71" s="73"/>
      <c r="J71" s="73"/>
      <c r="K71" s="74"/>
      <c r="L71" s="70" t="s">
        <v>36</v>
      </c>
      <c r="M71" s="70"/>
      <c r="N71" s="70"/>
      <c r="O71" s="70"/>
      <c r="P71" s="70"/>
      <c r="Q71" s="71"/>
    </row>
    <row r="72" spans="1:17" ht="15.75">
      <c r="A72" s="35"/>
      <c r="B72" s="36"/>
      <c r="C72" s="37" t="s">
        <v>1</v>
      </c>
      <c r="D72" s="37" t="s">
        <v>19</v>
      </c>
      <c r="E72" s="65" t="s">
        <v>20</v>
      </c>
      <c r="F72" s="38">
        <v>2022</v>
      </c>
      <c r="G72" s="38">
        <v>2021</v>
      </c>
      <c r="H72" s="38">
        <v>2020</v>
      </c>
      <c r="I72" s="38">
        <v>2019</v>
      </c>
      <c r="J72" s="38">
        <v>2018</v>
      </c>
      <c r="K72" s="38">
        <v>2017</v>
      </c>
      <c r="L72" s="39" t="s">
        <v>21</v>
      </c>
      <c r="M72" s="38">
        <v>2021</v>
      </c>
      <c r="N72" s="38">
        <v>2020</v>
      </c>
      <c r="O72" s="38">
        <v>2019</v>
      </c>
      <c r="P72" s="40">
        <v>2018</v>
      </c>
      <c r="Q72" s="55">
        <v>2017</v>
      </c>
    </row>
    <row r="73" spans="1:17" ht="15.75">
      <c r="A73" s="41"/>
      <c r="B73" s="42"/>
      <c r="C73" s="43"/>
      <c r="D73" s="43" t="s">
        <v>35</v>
      </c>
      <c r="E73" s="2" t="s">
        <v>22</v>
      </c>
      <c r="F73" s="43"/>
      <c r="G73" s="43"/>
      <c r="H73" s="43"/>
      <c r="I73" s="43"/>
      <c r="J73" s="43"/>
      <c r="K73" s="43"/>
      <c r="L73" s="44" t="s">
        <v>37</v>
      </c>
      <c r="M73" s="43"/>
      <c r="N73" s="43"/>
      <c r="O73" s="43"/>
      <c r="P73" s="45"/>
      <c r="Q73" s="49"/>
    </row>
    <row r="74" spans="1:17" ht="15.75">
      <c r="A74" s="47">
        <v>1</v>
      </c>
      <c r="B74" s="43">
        <v>2</v>
      </c>
      <c r="C74" s="43">
        <v>3</v>
      </c>
      <c r="D74" s="43">
        <v>4</v>
      </c>
      <c r="E74" s="43">
        <v>5</v>
      </c>
      <c r="F74" s="43">
        <v>6</v>
      </c>
      <c r="G74" s="43">
        <v>7</v>
      </c>
      <c r="H74" s="43">
        <v>8</v>
      </c>
      <c r="I74" s="43">
        <v>9</v>
      </c>
      <c r="J74" s="43">
        <v>10</v>
      </c>
      <c r="K74" s="43">
        <v>11</v>
      </c>
      <c r="L74" s="48">
        <v>12</v>
      </c>
      <c r="M74" s="48">
        <v>13</v>
      </c>
      <c r="N74" s="48">
        <v>14</v>
      </c>
      <c r="O74" s="48">
        <v>15</v>
      </c>
      <c r="P74" s="43">
        <v>16</v>
      </c>
      <c r="Q74" s="56">
        <v>17</v>
      </c>
    </row>
    <row r="75" spans="1:17" ht="23.25" customHeight="1">
      <c r="A75" s="25">
        <v>1</v>
      </c>
      <c r="B75" s="12" t="s">
        <v>15</v>
      </c>
      <c r="C75" s="57">
        <f>C19</f>
        <v>6.6147</v>
      </c>
      <c r="D75" s="57">
        <f>D19</f>
        <v>7.3647</v>
      </c>
      <c r="E75" s="57">
        <f>E19</f>
        <v>6.751376</v>
      </c>
      <c r="F75" s="57">
        <f>$F$19</f>
        <v>6.688269999999999</v>
      </c>
      <c r="G75" s="57">
        <f>G19</f>
        <v>6.705260000000001</v>
      </c>
      <c r="H75" s="57">
        <f>H19</f>
        <v>6.68575</v>
      </c>
      <c r="I75" s="57">
        <f>I19</f>
        <v>6.70404</v>
      </c>
      <c r="J75" s="57">
        <f>J19</f>
        <v>6.9431899999999995</v>
      </c>
      <c r="K75" s="57">
        <f>K19</f>
        <v>6.718640000000001</v>
      </c>
      <c r="L75" s="30">
        <f>F75-E75</f>
        <v>-0.06310600000000033</v>
      </c>
      <c r="M75" s="29">
        <f>F75-G75</f>
        <v>-0.016990000000001615</v>
      </c>
      <c r="N75" s="29">
        <f>F75-H75</f>
        <v>0.0025199999999996336</v>
      </c>
      <c r="O75" s="29">
        <f>F75-I75</f>
        <v>-0.015770000000000728</v>
      </c>
      <c r="P75" s="29">
        <f>F75-J75</f>
        <v>-0.25492000000000026</v>
      </c>
      <c r="Q75" s="31">
        <f>F75-K75</f>
        <v>-0.03037000000000134</v>
      </c>
    </row>
    <row r="76" spans="1:17" ht="23.25" customHeight="1">
      <c r="A76" s="26">
        <v>2</v>
      </c>
      <c r="B76" s="12" t="s">
        <v>27</v>
      </c>
      <c r="C76" s="57">
        <f>C40</f>
        <v>0.47469999999999996</v>
      </c>
      <c r="D76" s="57">
        <f>D40</f>
        <v>0.34492</v>
      </c>
      <c r="E76" s="57">
        <f>E40</f>
        <v>0.29693800000000004</v>
      </c>
      <c r="F76" s="57">
        <f aca="true" t="shared" si="32" ref="F76:K76">F40</f>
        <v>0.26563000000000003</v>
      </c>
      <c r="G76" s="57">
        <f t="shared" si="32"/>
        <v>0.25973999999999997</v>
      </c>
      <c r="H76" s="57">
        <f t="shared" si="32"/>
        <v>0.25147</v>
      </c>
      <c r="I76" s="57">
        <f t="shared" si="32"/>
        <v>0.2883</v>
      </c>
      <c r="J76" s="57">
        <f t="shared" si="32"/>
        <v>0.34593</v>
      </c>
      <c r="K76" s="57">
        <f t="shared" si="32"/>
        <v>0.33925</v>
      </c>
      <c r="L76" s="30">
        <f>F76-E76</f>
        <v>-0.031308</v>
      </c>
      <c r="M76" s="29">
        <f>F76-G76</f>
        <v>0.005890000000000062</v>
      </c>
      <c r="N76" s="29">
        <f>F76-H76</f>
        <v>0.014160000000000006</v>
      </c>
      <c r="O76" s="29">
        <f>F76-I76</f>
        <v>-0.022669999999999968</v>
      </c>
      <c r="P76" s="29">
        <f>F76-J76</f>
        <v>-0.08029999999999998</v>
      </c>
      <c r="Q76" s="31">
        <f>F76-K76</f>
        <v>-0.07361999999999996</v>
      </c>
    </row>
    <row r="77" spans="1:17" s="9" customFormat="1" ht="23.25" customHeight="1" thickBot="1">
      <c r="A77" s="27">
        <v>3</v>
      </c>
      <c r="B77" s="28" t="s">
        <v>33</v>
      </c>
      <c r="C77" s="58">
        <f>SUM(C75:C76)</f>
        <v>7.0894</v>
      </c>
      <c r="D77" s="58">
        <f>SUM(D75:D76)</f>
        <v>7.70962</v>
      </c>
      <c r="E77" s="58">
        <f>SUM(E75:E76)</f>
        <v>7.0483139999999995</v>
      </c>
      <c r="F77" s="58">
        <f aca="true" t="shared" si="33" ref="F77:K77">SUM(F75:F76)</f>
        <v>6.953899999999999</v>
      </c>
      <c r="G77" s="58">
        <f>SUM(G75:G76)</f>
        <v>6.965000000000001</v>
      </c>
      <c r="H77" s="58">
        <f t="shared" si="33"/>
        <v>6.93722</v>
      </c>
      <c r="I77" s="58">
        <f t="shared" si="33"/>
        <v>6.99234</v>
      </c>
      <c r="J77" s="58">
        <f t="shared" si="33"/>
        <v>7.28912</v>
      </c>
      <c r="K77" s="58">
        <f t="shared" si="33"/>
        <v>7.05789</v>
      </c>
      <c r="L77" s="59">
        <f>F77-E77</f>
        <v>-0.09441400000000044</v>
      </c>
      <c r="M77" s="52">
        <f>F77-G77</f>
        <v>-0.011100000000001664</v>
      </c>
      <c r="N77" s="52">
        <f>F77-H77</f>
        <v>0.01667999999999914</v>
      </c>
      <c r="O77" s="52">
        <f>F77-I77</f>
        <v>-0.03844000000000136</v>
      </c>
      <c r="P77" s="52">
        <f>F77-J77</f>
        <v>-0.3352200000000005</v>
      </c>
      <c r="Q77" s="60">
        <f>F77-K77</f>
        <v>-0.10399000000000136</v>
      </c>
    </row>
    <row r="78" ht="15">
      <c r="Q78" s="1"/>
    </row>
    <row r="79" spans="1:17" s="8" customFormat="1" ht="15.75">
      <c r="A79" s="11"/>
      <c r="B79" s="16"/>
      <c r="C79" s="17"/>
      <c r="D79" s="17"/>
      <c r="Q79" s="18"/>
    </row>
    <row r="80" spans="2:17" s="8" customFormat="1" ht="15">
      <c r="B80" s="13"/>
      <c r="C80" s="18"/>
      <c r="D80" s="18"/>
      <c r="I80" s="8" t="s">
        <v>42</v>
      </c>
      <c r="Q80" s="18"/>
    </row>
    <row r="81" spans="2:17" s="8" customFormat="1" ht="15">
      <c r="B81" s="13"/>
      <c r="C81" s="18"/>
      <c r="D81" s="18"/>
      <c r="E81" s="18"/>
      <c r="F81" s="18"/>
      <c r="G81" s="18"/>
      <c r="Q81" s="18"/>
    </row>
    <row r="82" spans="2:17" s="8" customFormat="1" ht="15">
      <c r="B82" s="13"/>
      <c r="C82" s="18"/>
      <c r="D82" s="18"/>
      <c r="E82" s="18"/>
      <c r="F82" s="18"/>
      <c r="G82" s="18"/>
      <c r="Q82" s="18"/>
    </row>
    <row r="83" s="8" customFormat="1" ht="15"/>
    <row r="84" spans="1:2" s="8" customFormat="1" ht="15.75">
      <c r="A84" s="11"/>
      <c r="B84" s="19"/>
    </row>
    <row r="85" spans="3:7" s="8" customFormat="1" ht="15">
      <c r="C85" s="18"/>
      <c r="D85" s="18"/>
      <c r="E85" s="18"/>
      <c r="F85" s="18"/>
      <c r="G85" s="18"/>
    </row>
    <row r="86" spans="1:16" s="8" customFormat="1" ht="15.75">
      <c r="A86" s="23"/>
      <c r="B86" s="11"/>
      <c r="C86" s="69"/>
      <c r="D86" s="69"/>
      <c r="E86" s="69"/>
      <c r="F86" s="69"/>
      <c r="G86" s="69"/>
      <c r="H86" s="69"/>
      <c r="I86" s="69"/>
      <c r="J86" s="69"/>
      <c r="K86" s="11"/>
      <c r="L86" s="11"/>
      <c r="M86" s="11"/>
      <c r="N86" s="11"/>
      <c r="O86" s="69"/>
      <c r="P86" s="69"/>
    </row>
    <row r="87" spans="1:16" s="8" customFormat="1" ht="15.75">
      <c r="A87" s="23"/>
      <c r="B87" s="23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69"/>
      <c r="P87" s="69"/>
    </row>
    <row r="88" spans="1:16" s="8" customFormat="1" ht="15.75">
      <c r="A88" s="23"/>
      <c r="B88" s="23"/>
      <c r="C88" s="11"/>
      <c r="D88" s="11"/>
      <c r="E88" s="23"/>
      <c r="F88" s="23"/>
      <c r="G88" s="23"/>
      <c r="H88" s="23"/>
      <c r="I88" s="11"/>
      <c r="J88" s="23"/>
      <c r="K88" s="11"/>
      <c r="L88" s="11"/>
      <c r="M88" s="11"/>
      <c r="N88" s="11"/>
      <c r="O88" s="61"/>
      <c r="P88" s="11"/>
    </row>
    <row r="89" spans="1:16" s="8" customFormat="1" ht="15.75">
      <c r="A89" s="23"/>
      <c r="B89" s="23"/>
      <c r="C89" s="11"/>
      <c r="D89" s="11"/>
      <c r="E89" s="23"/>
      <c r="F89" s="23"/>
      <c r="G89" s="23"/>
      <c r="H89" s="23"/>
      <c r="I89" s="23"/>
      <c r="J89" s="23"/>
      <c r="K89" s="11"/>
      <c r="L89" s="11"/>
      <c r="M89" s="11"/>
      <c r="N89" s="11"/>
      <c r="O89" s="11"/>
      <c r="P89" s="11"/>
    </row>
    <row r="90" spans="1:16" s="8" customFormat="1" ht="15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 s="8" customFormat="1" ht="15">
      <c r="A91" s="18"/>
      <c r="C91" s="20"/>
      <c r="D91" s="20"/>
      <c r="E91" s="20"/>
      <c r="F91" s="20"/>
      <c r="G91" s="20"/>
      <c r="H91" s="20"/>
      <c r="I91" s="20"/>
      <c r="J91" s="21"/>
      <c r="K91" s="18"/>
      <c r="L91" s="20"/>
      <c r="M91" s="20"/>
      <c r="N91" s="20"/>
      <c r="O91" s="18"/>
      <c r="P91" s="18"/>
    </row>
    <row r="92" spans="1:16" s="8" customFormat="1" ht="15">
      <c r="A92" s="18"/>
      <c r="C92" s="20"/>
      <c r="D92" s="20"/>
      <c r="E92" s="20"/>
      <c r="F92" s="20"/>
      <c r="G92" s="20"/>
      <c r="H92" s="20"/>
      <c r="I92" s="20"/>
      <c r="J92" s="21"/>
      <c r="K92" s="18"/>
      <c r="L92" s="20"/>
      <c r="M92" s="20"/>
      <c r="N92" s="20"/>
      <c r="O92" s="18"/>
      <c r="P92" s="18"/>
    </row>
    <row r="93" spans="1:16" s="8" customFormat="1" ht="15">
      <c r="A93" s="18"/>
      <c r="C93" s="20"/>
      <c r="D93" s="20"/>
      <c r="E93" s="20"/>
      <c r="F93" s="20"/>
      <c r="G93" s="20"/>
      <c r="H93" s="20"/>
      <c r="I93" s="20"/>
      <c r="J93" s="21"/>
      <c r="K93" s="18"/>
      <c r="L93" s="18"/>
      <c r="M93" s="18"/>
      <c r="N93" s="18"/>
      <c r="O93" s="18"/>
      <c r="P93" s="18"/>
    </row>
    <row r="94" spans="1:16" s="8" customFormat="1" ht="15">
      <c r="A94" s="18"/>
      <c r="C94" s="20"/>
      <c r="D94" s="20"/>
      <c r="E94" s="20"/>
      <c r="F94" s="20"/>
      <c r="G94" s="20"/>
      <c r="H94" s="20"/>
      <c r="I94" s="20"/>
      <c r="J94" s="21"/>
      <c r="K94" s="18"/>
      <c r="L94" s="18"/>
      <c r="M94" s="18"/>
      <c r="N94" s="18"/>
      <c r="O94" s="18"/>
      <c r="P94" s="18"/>
    </row>
    <row r="95" spans="1:16" s="8" customFormat="1" ht="15">
      <c r="A95" s="18"/>
      <c r="C95" s="20"/>
      <c r="D95" s="20"/>
      <c r="E95" s="20"/>
      <c r="F95" s="20"/>
      <c r="G95" s="20"/>
      <c r="H95" s="20"/>
      <c r="I95" s="20"/>
      <c r="J95" s="21"/>
      <c r="K95" s="18"/>
      <c r="L95" s="18"/>
      <c r="M95" s="18"/>
      <c r="N95" s="18"/>
      <c r="O95" s="18"/>
      <c r="P95" s="18"/>
    </row>
    <row r="96" spans="1:16" s="8" customFormat="1" ht="15">
      <c r="A96" s="18"/>
      <c r="C96" s="20"/>
      <c r="D96" s="20"/>
      <c r="E96" s="20"/>
      <c r="F96" s="20"/>
      <c r="G96" s="20"/>
      <c r="H96" s="20"/>
      <c r="I96" s="20"/>
      <c r="J96" s="21"/>
      <c r="K96" s="18"/>
      <c r="L96" s="18"/>
      <c r="M96" s="18"/>
      <c r="N96" s="18"/>
      <c r="O96" s="18"/>
      <c r="P96" s="18"/>
    </row>
    <row r="97" spans="1:16" s="8" customFormat="1" ht="15">
      <c r="A97" s="18"/>
      <c r="C97" s="20"/>
      <c r="D97" s="20"/>
      <c r="E97" s="20"/>
      <c r="F97" s="20"/>
      <c r="G97" s="20"/>
      <c r="H97" s="20"/>
      <c r="I97" s="20"/>
      <c r="J97" s="21"/>
      <c r="K97" s="18"/>
      <c r="L97" s="18"/>
      <c r="M97" s="18"/>
      <c r="N97" s="18"/>
      <c r="O97" s="18"/>
      <c r="P97" s="18"/>
    </row>
    <row r="98" spans="1:16" s="8" customFormat="1" ht="15">
      <c r="A98" s="18"/>
      <c r="C98" s="20"/>
      <c r="D98" s="20"/>
      <c r="E98" s="20"/>
      <c r="F98" s="20"/>
      <c r="G98" s="20"/>
      <c r="H98" s="20"/>
      <c r="I98" s="20"/>
      <c r="J98" s="21"/>
      <c r="K98" s="18"/>
      <c r="L98" s="18"/>
      <c r="M98" s="18"/>
      <c r="N98" s="18"/>
      <c r="O98" s="18"/>
      <c r="P98" s="18"/>
    </row>
    <row r="99" spans="1:16" s="8" customFormat="1" ht="15">
      <c r="A99" s="18"/>
      <c r="C99" s="20"/>
      <c r="D99" s="20"/>
      <c r="E99" s="20"/>
      <c r="F99" s="20"/>
      <c r="G99" s="20"/>
      <c r="H99" s="20"/>
      <c r="I99" s="20"/>
      <c r="J99" s="21"/>
      <c r="K99" s="18"/>
      <c r="L99" s="18"/>
      <c r="M99" s="18"/>
      <c r="N99" s="18"/>
      <c r="O99" s="18"/>
      <c r="P99" s="18"/>
    </row>
    <row r="100" spans="3:7" s="8" customFormat="1" ht="15">
      <c r="C100" s="18"/>
      <c r="D100" s="18"/>
      <c r="E100" s="18"/>
      <c r="F100" s="18"/>
      <c r="G100" s="18"/>
    </row>
    <row r="101" spans="3:7" s="8" customFormat="1" ht="15">
      <c r="C101" s="18"/>
      <c r="D101" s="18"/>
      <c r="E101" s="18"/>
      <c r="F101" s="18"/>
      <c r="G101" s="18"/>
    </row>
    <row r="102" spans="3:7" s="8" customFormat="1" ht="12" customHeight="1">
      <c r="C102" s="18"/>
      <c r="D102" s="18"/>
      <c r="E102" s="18"/>
      <c r="F102" s="18"/>
      <c r="G102" s="18"/>
    </row>
    <row r="103" spans="1:6" s="15" customFormat="1" ht="15.75">
      <c r="A103" s="22"/>
      <c r="B103" s="14"/>
      <c r="F103" s="8"/>
    </row>
    <row r="104" spans="3:6" s="15" customFormat="1" ht="15">
      <c r="C104" s="62"/>
      <c r="F104" s="8"/>
    </row>
    <row r="105" spans="3:6" s="15" customFormat="1" ht="15">
      <c r="C105" s="62"/>
      <c r="F105" s="8"/>
    </row>
    <row r="106" s="8" customFormat="1" ht="9" customHeight="1"/>
    <row r="107" spans="1:2" s="8" customFormat="1" ht="15.75">
      <c r="A107" s="11"/>
      <c r="B107" s="23"/>
    </row>
    <row r="108" s="8" customFormat="1" ht="15"/>
    <row r="109" s="8" customFormat="1" ht="15"/>
    <row r="110" s="8" customFormat="1" ht="15"/>
    <row r="111" s="8" customFormat="1" ht="15"/>
    <row r="112" s="8" customFormat="1" ht="15"/>
    <row r="113" s="8" customFormat="1" ht="15"/>
    <row r="114" s="8" customFormat="1" ht="15"/>
    <row r="115" s="8" customFormat="1" ht="15"/>
    <row r="116" s="8" customFormat="1" ht="15"/>
    <row r="117" s="8" customFormat="1" ht="15"/>
    <row r="118" s="8" customFormat="1" ht="15"/>
    <row r="119" s="8" customFormat="1" ht="15"/>
    <row r="120" s="8" customFormat="1" ht="15"/>
  </sheetData>
  <sheetProtection/>
  <mergeCells count="23">
    <mergeCell ref="R11:R18"/>
    <mergeCell ref="A1:R1"/>
    <mergeCell ref="A3:R3"/>
    <mergeCell ref="A4:Q4"/>
    <mergeCell ref="P6:Q6"/>
    <mergeCell ref="L7:Q7"/>
    <mergeCell ref="R7:R8"/>
    <mergeCell ref="R50:R51"/>
    <mergeCell ref="L71:Q71"/>
    <mergeCell ref="J27:K27"/>
    <mergeCell ref="L28:Q28"/>
    <mergeCell ref="R28:R29"/>
    <mergeCell ref="A47:R47"/>
    <mergeCell ref="J49:K49"/>
    <mergeCell ref="R32:R39"/>
    <mergeCell ref="F71:K71"/>
    <mergeCell ref="C86:J86"/>
    <mergeCell ref="O86:P86"/>
    <mergeCell ref="O87:P87"/>
    <mergeCell ref="L50:Q50"/>
    <mergeCell ref="F7:K7"/>
    <mergeCell ref="F28:K28"/>
    <mergeCell ref="F50:K50"/>
  </mergeCells>
  <printOptions/>
  <pageMargins left="0.35433070866141736" right="0.1968503937007874" top="0.7480314960629921" bottom="0.7480314960629921" header="0.31496062992125984" footer="0.31496062992125984"/>
  <pageSetup horizontalDpi="600" verticalDpi="600" orientation="landscape" scale="92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skgupta</dc:creator>
  <cp:keywords/>
  <dc:description/>
  <cp:lastModifiedBy>Sanjay Kumar</cp:lastModifiedBy>
  <cp:lastPrinted>2022-09-23T04:29:05Z</cp:lastPrinted>
  <dcterms:created xsi:type="dcterms:W3CDTF">1996-10-14T23:33:28Z</dcterms:created>
  <dcterms:modified xsi:type="dcterms:W3CDTF">2022-09-23T04:29:42Z</dcterms:modified>
  <cp:category/>
  <cp:version/>
  <cp:contentType/>
  <cp:contentStatus/>
</cp:coreProperties>
</file>